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35"/>
  </bookViews>
  <sheets>
    <sheet name="Medie ed estremi" sheetId="1" r:id="rId1"/>
  </sheets>
  <definedNames>
    <definedName name="_xlnm.Print_Area" localSheetId="0">'Medie ed estremi'!$A$1:$J$466</definedName>
  </definedNames>
  <calcPr calcId="125725"/>
</workbook>
</file>

<file path=xl/calcChain.xml><?xml version="1.0" encoding="utf-8"?>
<calcChain xmlns="http://schemas.openxmlformats.org/spreadsheetml/2006/main">
  <c r="J37" i="1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G25"/>
  <c r="G24"/>
  <c r="G23"/>
  <c r="S21"/>
  <c r="R21"/>
  <c r="Q21"/>
  <c r="P21"/>
  <c r="O21"/>
  <c r="N21"/>
  <c r="M21"/>
  <c r="L21"/>
  <c r="K21"/>
  <c r="J21"/>
  <c r="I21"/>
  <c r="H21"/>
  <c r="G21"/>
  <c r="F21"/>
  <c r="E465"/>
  <c r="E430"/>
  <c r="E395"/>
  <c r="E360"/>
  <c r="E325"/>
  <c r="E290"/>
  <c r="E255"/>
  <c r="E220"/>
  <c r="E185"/>
  <c r="E150"/>
  <c r="E115"/>
  <c r="E80"/>
  <c r="F44"/>
  <c r="G44"/>
  <c r="H44"/>
  <c r="I44"/>
  <c r="J44"/>
  <c r="K44"/>
  <c r="L44"/>
  <c r="M44"/>
  <c r="N44"/>
  <c r="O44"/>
  <c r="P44"/>
  <c r="Q44"/>
  <c r="R44"/>
  <c r="S44"/>
  <c r="F45"/>
  <c r="G45"/>
  <c r="H45"/>
  <c r="I45"/>
  <c r="J45"/>
  <c r="K45"/>
  <c r="L45"/>
  <c r="M45"/>
  <c r="N45"/>
  <c r="O45"/>
  <c r="P45"/>
  <c r="Q45"/>
  <c r="R45"/>
  <c r="S45"/>
  <c r="F46"/>
  <c r="G46"/>
  <c r="H46"/>
  <c r="I46"/>
  <c r="J46"/>
  <c r="K46"/>
  <c r="L46"/>
  <c r="M46"/>
  <c r="N46"/>
  <c r="O46"/>
  <c r="P46"/>
  <c r="Q46"/>
  <c r="R46"/>
  <c r="S46"/>
  <c r="F38"/>
  <c r="G38"/>
  <c r="H38"/>
  <c r="I38"/>
  <c r="J38"/>
  <c r="K38"/>
  <c r="L38"/>
  <c r="M38"/>
  <c r="N38"/>
  <c r="O38"/>
  <c r="P38"/>
  <c r="Q38"/>
  <c r="R38"/>
  <c r="S38"/>
  <c r="F39"/>
  <c r="G39"/>
  <c r="H39"/>
  <c r="I39"/>
  <c r="J39"/>
  <c r="K39"/>
  <c r="L39"/>
  <c r="M39"/>
  <c r="N39"/>
  <c r="O39"/>
  <c r="P39"/>
  <c r="Q39"/>
  <c r="R39"/>
  <c r="S39"/>
  <c r="F40"/>
  <c r="G40"/>
  <c r="H40"/>
  <c r="I40"/>
  <c r="J40"/>
  <c r="K40"/>
  <c r="L40"/>
  <c r="M40"/>
  <c r="N40"/>
  <c r="O40"/>
  <c r="P40"/>
  <c r="Q40"/>
  <c r="R40"/>
  <c r="S40"/>
  <c r="F32"/>
  <c r="G32"/>
  <c r="H32"/>
  <c r="I32"/>
  <c r="J32"/>
  <c r="K32"/>
  <c r="L32"/>
  <c r="M32"/>
  <c r="N32"/>
  <c r="O32"/>
  <c r="P32"/>
  <c r="Q32"/>
  <c r="R32"/>
  <c r="S32"/>
  <c r="F33"/>
  <c r="G33"/>
  <c r="H33"/>
  <c r="I33"/>
  <c r="J33"/>
  <c r="K33"/>
  <c r="L33"/>
  <c r="M33"/>
  <c r="N33"/>
  <c r="O33"/>
  <c r="P33"/>
  <c r="Q33"/>
  <c r="R33"/>
  <c r="S33"/>
  <c r="F34"/>
  <c r="G34"/>
  <c r="H34"/>
  <c r="I34"/>
  <c r="J34"/>
  <c r="K34"/>
  <c r="L34"/>
  <c r="M34"/>
  <c r="N34"/>
  <c r="O34"/>
  <c r="P34"/>
  <c r="Q34"/>
  <c r="R34"/>
  <c r="S34"/>
  <c r="G28"/>
  <c r="G27"/>
  <c r="G26"/>
  <c r="F29"/>
  <c r="G29"/>
  <c r="H29"/>
  <c r="I29"/>
  <c r="J29"/>
  <c r="K29"/>
  <c r="L29"/>
  <c r="M29"/>
  <c r="N29"/>
  <c r="O29"/>
  <c r="P29"/>
  <c r="Q29"/>
  <c r="R29"/>
  <c r="S29"/>
  <c r="F30"/>
  <c r="G30"/>
  <c r="H30"/>
  <c r="I30"/>
  <c r="J30"/>
  <c r="K30"/>
  <c r="L30"/>
  <c r="M30"/>
  <c r="N30"/>
  <c r="O30"/>
  <c r="P30"/>
  <c r="Q30"/>
  <c r="R30"/>
  <c r="S30"/>
  <c r="F31"/>
  <c r="G31"/>
  <c r="H31"/>
  <c r="I31"/>
  <c r="J31"/>
  <c r="K31"/>
  <c r="L31"/>
  <c r="M31"/>
  <c r="N31"/>
  <c r="O31"/>
  <c r="P31"/>
  <c r="Q31"/>
  <c r="R31"/>
  <c r="S31"/>
  <c r="F35"/>
  <c r="G35"/>
  <c r="H35"/>
  <c r="I35"/>
  <c r="J35"/>
  <c r="K35"/>
  <c r="L35"/>
  <c r="M35"/>
  <c r="N35"/>
  <c r="O35"/>
  <c r="P35"/>
  <c r="Q35"/>
  <c r="R35"/>
  <c r="S35"/>
  <c r="F36"/>
  <c r="G36"/>
  <c r="H36"/>
  <c r="I36"/>
  <c r="J36"/>
  <c r="K36"/>
  <c r="L36"/>
  <c r="M36"/>
  <c r="N36"/>
  <c r="O36"/>
  <c r="P36"/>
  <c r="Q36"/>
  <c r="R36"/>
  <c r="S36"/>
  <c r="F37"/>
  <c r="G37"/>
  <c r="H37"/>
  <c r="I37"/>
  <c r="K37"/>
  <c r="L37"/>
  <c r="M37"/>
  <c r="N37"/>
  <c r="O37"/>
  <c r="P37"/>
  <c r="Q37"/>
  <c r="R37"/>
  <c r="S37"/>
  <c r="F41"/>
  <c r="G41"/>
  <c r="H41"/>
  <c r="I41"/>
  <c r="J41"/>
  <c r="K41"/>
  <c r="L41"/>
  <c r="M41"/>
  <c r="N41"/>
  <c r="O41"/>
  <c r="P41"/>
  <c r="Q41"/>
  <c r="R41"/>
  <c r="S41"/>
  <c r="F42"/>
  <c r="G42"/>
  <c r="H42"/>
  <c r="I42"/>
  <c r="J42"/>
  <c r="K42"/>
  <c r="L42"/>
  <c r="M42"/>
  <c r="N42"/>
  <c r="O42"/>
  <c r="P42"/>
  <c r="Q42"/>
  <c r="R42"/>
  <c r="S42"/>
  <c r="F43"/>
  <c r="G43"/>
  <c r="H43"/>
  <c r="I43"/>
  <c r="J43"/>
  <c r="K43"/>
  <c r="L43"/>
  <c r="M43"/>
  <c r="N43"/>
  <c r="O43"/>
  <c r="P43"/>
  <c r="Q43"/>
  <c r="R43"/>
  <c r="S43"/>
  <c r="E466"/>
  <c r="E464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36"/>
  <c r="E440"/>
  <c r="E439"/>
  <c r="E438"/>
  <c r="E437"/>
  <c r="E435"/>
  <c r="E434"/>
  <c r="E433"/>
  <c r="E432"/>
  <c r="E463"/>
  <c r="R7"/>
  <c r="R22"/>
  <c r="R20"/>
  <c r="R19"/>
  <c r="R18"/>
  <c r="R17"/>
  <c r="R16"/>
  <c r="R15"/>
  <c r="R14"/>
  <c r="R13"/>
  <c r="R12"/>
  <c r="R11"/>
  <c r="R10"/>
  <c r="R9"/>
  <c r="R8"/>
  <c r="R6"/>
  <c r="R5"/>
  <c r="R4"/>
  <c r="R3"/>
  <c r="F18"/>
  <c r="H18"/>
  <c r="I18"/>
  <c r="J18"/>
  <c r="K18"/>
  <c r="L18"/>
  <c r="M18"/>
  <c r="N18"/>
  <c r="O18"/>
  <c r="P18"/>
  <c r="Q18"/>
  <c r="S18"/>
  <c r="G18"/>
  <c r="E69"/>
  <c r="E70"/>
  <c r="E104"/>
  <c r="E105"/>
  <c r="E139"/>
  <c r="E140"/>
  <c r="E174"/>
  <c r="E175"/>
  <c r="E209"/>
  <c r="E210"/>
  <c r="E244"/>
  <c r="E245"/>
  <c r="E279"/>
  <c r="E280"/>
  <c r="E314"/>
  <c r="E315"/>
  <c r="E349"/>
  <c r="E350"/>
  <c r="E384"/>
  <c r="E385"/>
  <c r="E419"/>
  <c r="E420"/>
  <c r="F10"/>
  <c r="F11"/>
  <c r="S11"/>
  <c r="Q11"/>
  <c r="P11"/>
  <c r="O11"/>
  <c r="N11"/>
  <c r="M11"/>
  <c r="L11"/>
  <c r="K11"/>
  <c r="J11"/>
  <c r="I11"/>
  <c r="H11"/>
  <c r="G11"/>
  <c r="S10"/>
  <c r="Q10"/>
  <c r="P10"/>
  <c r="O10"/>
  <c r="N10"/>
  <c r="M10"/>
  <c r="L10"/>
  <c r="K10"/>
  <c r="J10"/>
  <c r="I10"/>
  <c r="H10"/>
  <c r="G10"/>
  <c r="G9"/>
  <c r="H9"/>
  <c r="I9"/>
  <c r="J9"/>
  <c r="K9"/>
  <c r="L9"/>
  <c r="M9"/>
  <c r="N9"/>
  <c r="O9"/>
  <c r="P9"/>
  <c r="Q9"/>
  <c r="S9"/>
  <c r="F14"/>
  <c r="F17"/>
  <c r="G17"/>
  <c r="H17"/>
  <c r="I17"/>
  <c r="J17"/>
  <c r="K17"/>
  <c r="L17"/>
  <c r="M17"/>
  <c r="N17"/>
  <c r="O17"/>
  <c r="P17"/>
  <c r="Q17"/>
  <c r="S17"/>
  <c r="E77"/>
  <c r="E76"/>
  <c r="E112"/>
  <c r="E111"/>
  <c r="E147"/>
  <c r="E146"/>
  <c r="E182"/>
  <c r="E181"/>
  <c r="E217"/>
  <c r="E216"/>
  <c r="E252"/>
  <c r="E251"/>
  <c r="E287"/>
  <c r="E286"/>
  <c r="E322"/>
  <c r="E321"/>
  <c r="E357"/>
  <c r="E356"/>
  <c r="E392"/>
  <c r="E391"/>
  <c r="E427"/>
  <c r="E426"/>
  <c r="E155"/>
  <c r="Q3"/>
  <c r="Q4"/>
  <c r="Q5"/>
  <c r="Q6"/>
  <c r="Q7"/>
  <c r="Q8"/>
  <c r="Q12"/>
  <c r="Q13"/>
  <c r="Q14"/>
  <c r="Q15"/>
  <c r="Q16"/>
  <c r="Q19"/>
  <c r="Q20"/>
  <c r="Q22"/>
  <c r="S3"/>
  <c r="S4"/>
  <c r="S5"/>
  <c r="S6"/>
  <c r="S7"/>
  <c r="S8"/>
  <c r="S12"/>
  <c r="S13"/>
  <c r="S14"/>
  <c r="S15"/>
  <c r="S16"/>
  <c r="S19"/>
  <c r="S20"/>
  <c r="S22"/>
  <c r="P3"/>
  <c r="P4"/>
  <c r="P5"/>
  <c r="P6"/>
  <c r="P7"/>
  <c r="P8"/>
  <c r="P12"/>
  <c r="P13"/>
  <c r="P14"/>
  <c r="P15"/>
  <c r="P16"/>
  <c r="P19"/>
  <c r="P20"/>
  <c r="P22"/>
  <c r="O22"/>
  <c r="O20"/>
  <c r="O19"/>
  <c r="O16"/>
  <c r="O15"/>
  <c r="O14"/>
  <c r="O13"/>
  <c r="O12"/>
  <c r="O8"/>
  <c r="O7"/>
  <c r="O6"/>
  <c r="O5"/>
  <c r="O4"/>
  <c r="O3"/>
  <c r="N22"/>
  <c r="N20"/>
  <c r="N19"/>
  <c r="N16"/>
  <c r="N15"/>
  <c r="N14"/>
  <c r="N13"/>
  <c r="N12"/>
  <c r="N8"/>
  <c r="N7"/>
  <c r="N6"/>
  <c r="N5"/>
  <c r="N4"/>
  <c r="N3"/>
  <c r="M22"/>
  <c r="M20"/>
  <c r="M19"/>
  <c r="M16"/>
  <c r="M15"/>
  <c r="M14"/>
  <c r="M13"/>
  <c r="M12"/>
  <c r="M8"/>
  <c r="M7"/>
  <c r="M6"/>
  <c r="M5"/>
  <c r="M4"/>
  <c r="M3"/>
  <c r="F4"/>
  <c r="G4"/>
  <c r="H4"/>
  <c r="I4"/>
  <c r="J4"/>
  <c r="K4"/>
  <c r="L4"/>
  <c r="F5"/>
  <c r="G5"/>
  <c r="H5"/>
  <c r="I5"/>
  <c r="J5"/>
  <c r="K5"/>
  <c r="L5"/>
  <c r="L3"/>
  <c r="K3"/>
  <c r="J3"/>
  <c r="I3"/>
  <c r="H3"/>
  <c r="G3"/>
  <c r="F3"/>
  <c r="L6"/>
  <c r="L7"/>
  <c r="L8"/>
  <c r="L12"/>
  <c r="L13"/>
  <c r="L14"/>
  <c r="L15"/>
  <c r="L16"/>
  <c r="L19"/>
  <c r="L20"/>
  <c r="L22"/>
  <c r="E418"/>
  <c r="E417"/>
  <c r="E416"/>
  <c r="E415"/>
  <c r="E414"/>
  <c r="E413"/>
  <c r="E412"/>
  <c r="E383"/>
  <c r="E382"/>
  <c r="E381"/>
  <c r="E380"/>
  <c r="E379"/>
  <c r="E378"/>
  <c r="E377"/>
  <c r="E348"/>
  <c r="E347"/>
  <c r="E346"/>
  <c r="E345"/>
  <c r="E344"/>
  <c r="E343"/>
  <c r="E342"/>
  <c r="E313"/>
  <c r="E312"/>
  <c r="E311"/>
  <c r="E310"/>
  <c r="E309"/>
  <c r="E308"/>
  <c r="E307"/>
  <c r="E278"/>
  <c r="E277"/>
  <c r="E276"/>
  <c r="E275"/>
  <c r="E274"/>
  <c r="E273"/>
  <c r="E272"/>
  <c r="E243"/>
  <c r="E242"/>
  <c r="E241"/>
  <c r="E240"/>
  <c r="E239"/>
  <c r="E37" s="1"/>
  <c r="E238"/>
  <c r="E36" s="1"/>
  <c r="E237"/>
  <c r="E35" s="1"/>
  <c r="E208"/>
  <c r="E207"/>
  <c r="E206"/>
  <c r="E205"/>
  <c r="E204"/>
  <c r="E203"/>
  <c r="E202"/>
  <c r="E173"/>
  <c r="E172"/>
  <c r="E171"/>
  <c r="E170"/>
  <c r="E169"/>
  <c r="E168"/>
  <c r="E167"/>
  <c r="E138"/>
  <c r="E137"/>
  <c r="E136"/>
  <c r="E135"/>
  <c r="E134"/>
  <c r="E133"/>
  <c r="E132"/>
  <c r="E103"/>
  <c r="E102"/>
  <c r="E101"/>
  <c r="E100"/>
  <c r="E99"/>
  <c r="E98"/>
  <c r="E97"/>
  <c r="E67"/>
  <c r="E66"/>
  <c r="E431"/>
  <c r="E429"/>
  <c r="E428"/>
  <c r="E425"/>
  <c r="E424"/>
  <c r="E423"/>
  <c r="E422"/>
  <c r="E421"/>
  <c r="E411"/>
  <c r="E410"/>
  <c r="E409"/>
  <c r="E408"/>
  <c r="E407"/>
  <c r="E406"/>
  <c r="E405"/>
  <c r="E404"/>
  <c r="E403"/>
  <c r="E402"/>
  <c r="E401"/>
  <c r="E400"/>
  <c r="E399"/>
  <c r="E398"/>
  <c r="E397"/>
  <c r="E396"/>
  <c r="E394"/>
  <c r="E393"/>
  <c r="E390"/>
  <c r="E389"/>
  <c r="E388"/>
  <c r="E387"/>
  <c r="E386"/>
  <c r="E376"/>
  <c r="E375"/>
  <c r="E374"/>
  <c r="E373"/>
  <c r="E372"/>
  <c r="E371"/>
  <c r="E370"/>
  <c r="E369"/>
  <c r="E368"/>
  <c r="E367"/>
  <c r="E366"/>
  <c r="E365"/>
  <c r="E364"/>
  <c r="E363"/>
  <c r="E362"/>
  <c r="E361"/>
  <c r="E359"/>
  <c r="E358"/>
  <c r="E355"/>
  <c r="E354"/>
  <c r="E353"/>
  <c r="E352"/>
  <c r="E351"/>
  <c r="E341"/>
  <c r="E340"/>
  <c r="E339"/>
  <c r="E338"/>
  <c r="E337"/>
  <c r="E336"/>
  <c r="E335"/>
  <c r="E334"/>
  <c r="E333"/>
  <c r="E332"/>
  <c r="E331"/>
  <c r="E330"/>
  <c r="E329"/>
  <c r="E328"/>
  <c r="E327"/>
  <c r="E326"/>
  <c r="E324"/>
  <c r="E323"/>
  <c r="E320"/>
  <c r="E319"/>
  <c r="E318"/>
  <c r="E317"/>
  <c r="E316"/>
  <c r="E306"/>
  <c r="E305"/>
  <c r="E304"/>
  <c r="E303"/>
  <c r="E302"/>
  <c r="E301"/>
  <c r="E300"/>
  <c r="E299"/>
  <c r="E298"/>
  <c r="E297"/>
  <c r="E296"/>
  <c r="E295"/>
  <c r="E294"/>
  <c r="E293"/>
  <c r="E292"/>
  <c r="E291"/>
  <c r="E289"/>
  <c r="E288"/>
  <c r="E285"/>
  <c r="E284"/>
  <c r="E283"/>
  <c r="E282"/>
  <c r="E281"/>
  <c r="E271"/>
  <c r="E270"/>
  <c r="E269"/>
  <c r="E268"/>
  <c r="E267"/>
  <c r="E266"/>
  <c r="E265"/>
  <c r="E264"/>
  <c r="E263"/>
  <c r="E262"/>
  <c r="E261"/>
  <c r="E260"/>
  <c r="E259"/>
  <c r="E258"/>
  <c r="E257"/>
  <c r="E256"/>
  <c r="E40" s="1"/>
  <c r="E254"/>
  <c r="E39" s="1"/>
  <c r="E253"/>
  <c r="E38" s="1"/>
  <c r="E250"/>
  <c r="E249"/>
  <c r="E248"/>
  <c r="E247"/>
  <c r="E246"/>
  <c r="E236"/>
  <c r="E235"/>
  <c r="E234"/>
  <c r="E233"/>
  <c r="E232"/>
  <c r="E231"/>
  <c r="E230"/>
  <c r="E229"/>
  <c r="E228"/>
  <c r="E227"/>
  <c r="E226"/>
  <c r="E225"/>
  <c r="E224"/>
  <c r="E223"/>
  <c r="E222"/>
  <c r="E221"/>
  <c r="E219"/>
  <c r="E218"/>
  <c r="E215"/>
  <c r="E214"/>
  <c r="E213"/>
  <c r="E212"/>
  <c r="E211"/>
  <c r="E201"/>
  <c r="E200"/>
  <c r="E199"/>
  <c r="E198"/>
  <c r="E197"/>
  <c r="E196"/>
  <c r="E195"/>
  <c r="E194"/>
  <c r="E193"/>
  <c r="E192"/>
  <c r="E191"/>
  <c r="E190"/>
  <c r="E189"/>
  <c r="E188"/>
  <c r="E187"/>
  <c r="E186"/>
  <c r="E184"/>
  <c r="E183"/>
  <c r="E180"/>
  <c r="E179"/>
  <c r="E178"/>
  <c r="E177"/>
  <c r="E176"/>
  <c r="E166"/>
  <c r="E165"/>
  <c r="E164"/>
  <c r="E163"/>
  <c r="E162"/>
  <c r="E161"/>
  <c r="E160"/>
  <c r="E159"/>
  <c r="E158"/>
  <c r="E157"/>
  <c r="E156"/>
  <c r="E154"/>
  <c r="E153"/>
  <c r="E152"/>
  <c r="E151"/>
  <c r="E149"/>
  <c r="E148"/>
  <c r="E145"/>
  <c r="E144"/>
  <c r="E143"/>
  <c r="E142"/>
  <c r="E141"/>
  <c r="E131"/>
  <c r="E130"/>
  <c r="E129"/>
  <c r="E128"/>
  <c r="E127"/>
  <c r="E126"/>
  <c r="E125"/>
  <c r="E124"/>
  <c r="E123"/>
  <c r="E122"/>
  <c r="E121"/>
  <c r="E120"/>
  <c r="E119"/>
  <c r="E118"/>
  <c r="E117"/>
  <c r="E116"/>
  <c r="E114"/>
  <c r="E113"/>
  <c r="E110"/>
  <c r="E109"/>
  <c r="E108"/>
  <c r="E107"/>
  <c r="E106"/>
  <c r="E96"/>
  <c r="E95"/>
  <c r="E94"/>
  <c r="E93"/>
  <c r="E92"/>
  <c r="E91"/>
  <c r="E90"/>
  <c r="E89"/>
  <c r="E88"/>
  <c r="E87"/>
  <c r="E86"/>
  <c r="E85"/>
  <c r="E84"/>
  <c r="E83"/>
  <c r="E82"/>
  <c r="E81"/>
  <c r="E79"/>
  <c r="E78"/>
  <c r="E26" s="1"/>
  <c r="E75"/>
  <c r="E74"/>
  <c r="E73"/>
  <c r="E72"/>
  <c r="E71"/>
  <c r="E68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F16"/>
  <c r="G16"/>
  <c r="H16"/>
  <c r="I16"/>
  <c r="J16"/>
  <c r="K16"/>
  <c r="F19"/>
  <c r="G19"/>
  <c r="H19"/>
  <c r="I19"/>
  <c r="J19"/>
  <c r="K19"/>
  <c r="F20"/>
  <c r="G20"/>
  <c r="H20"/>
  <c r="I20"/>
  <c r="J20"/>
  <c r="K20"/>
  <c r="F22"/>
  <c r="G22"/>
  <c r="H22"/>
  <c r="I22"/>
  <c r="J22"/>
  <c r="K22"/>
  <c r="F12"/>
  <c r="G12"/>
  <c r="H12"/>
  <c r="I12"/>
  <c r="J12"/>
  <c r="K12"/>
  <c r="F13"/>
  <c r="G13"/>
  <c r="H13"/>
  <c r="I13"/>
  <c r="J13"/>
  <c r="K13"/>
  <c r="G14"/>
  <c r="H14"/>
  <c r="I14"/>
  <c r="J14"/>
  <c r="K14"/>
  <c r="F15"/>
  <c r="G15"/>
  <c r="H15"/>
  <c r="I15"/>
  <c r="J15"/>
  <c r="K15"/>
  <c r="F6"/>
  <c r="G6"/>
  <c r="H6"/>
  <c r="I6"/>
  <c r="J6"/>
  <c r="K6"/>
  <c r="F7"/>
  <c r="G7"/>
  <c r="H7"/>
  <c r="I7"/>
  <c r="J7"/>
  <c r="K7"/>
  <c r="F8"/>
  <c r="G8"/>
  <c r="H8"/>
  <c r="I8"/>
  <c r="J8"/>
  <c r="K8"/>
  <c r="F9"/>
  <c r="E34" l="1"/>
  <c r="E28"/>
  <c r="E21"/>
  <c r="E46"/>
  <c r="E45"/>
  <c r="E44"/>
  <c r="E43"/>
  <c r="E42"/>
  <c r="E41"/>
  <c r="E27"/>
  <c r="E32"/>
  <c r="E33"/>
  <c r="E29"/>
  <c r="E30"/>
  <c r="E31"/>
  <c r="E23"/>
  <c r="E24"/>
  <c r="E25"/>
  <c r="E18"/>
  <c r="E17"/>
  <c r="E11"/>
  <c r="E10"/>
  <c r="E14"/>
  <c r="E3"/>
  <c r="E5"/>
  <c r="E4"/>
  <c r="E6"/>
  <c r="E19"/>
  <c r="E22"/>
  <c r="E20"/>
  <c r="E16"/>
  <c r="E15"/>
  <c r="E13"/>
  <c r="E12"/>
  <c r="E9"/>
  <c r="E8"/>
  <c r="E7"/>
</calcChain>
</file>

<file path=xl/sharedStrings.xml><?xml version="1.0" encoding="utf-8"?>
<sst xmlns="http://schemas.openxmlformats.org/spreadsheetml/2006/main" count="546" uniqueCount="49">
  <si>
    <t>1° decade</t>
  </si>
  <si>
    <t>2° decade</t>
  </si>
  <si>
    <t>3° decade</t>
  </si>
  <si>
    <t>Gennaio</t>
  </si>
  <si>
    <t>Max max</t>
  </si>
  <si>
    <t>Media max</t>
  </si>
  <si>
    <t>Media media</t>
  </si>
  <si>
    <t>Media min</t>
  </si>
  <si>
    <t>Mese</t>
  </si>
  <si>
    <t>Max min</t>
  </si>
  <si>
    <t>Min min</t>
  </si>
  <si>
    <t>Min max</t>
  </si>
  <si>
    <t>Temperature</t>
  </si>
  <si>
    <t>Anno</t>
  </si>
  <si>
    <t>N° max&gt;+35°c</t>
  </si>
  <si>
    <t>N° min&lt;0°c</t>
  </si>
  <si>
    <t>N° min&gt;+20°c</t>
  </si>
  <si>
    <t>N° max&lt;0°c</t>
  </si>
  <si>
    <t>Valori</t>
  </si>
  <si>
    <t>Gg. di pioggia</t>
  </si>
  <si>
    <t>Mm. di pioggia</t>
  </si>
  <si>
    <t>Cm. di neve</t>
  </si>
  <si>
    <t>Media umidità relativa %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</si>
  <si>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</si>
  <si>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</si>
  <si>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</si>
  <si>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</si>
  <si>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</si>
  <si>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</si>
  <si>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</si>
  <si>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</si>
  <si>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</si>
  <si>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</si>
  <si>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</si>
  <si>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Medie</t>
  </si>
  <si>
    <t>Raffica massima di vento</t>
  </si>
  <si>
    <t>Media velocità vento</t>
  </si>
  <si>
    <t>Media gg. min</t>
  </si>
  <si>
    <t>Media gg. max</t>
  </si>
  <si>
    <t>Temperatura media min</t>
  </si>
  <si>
    <t>Temperatura media max</t>
  </si>
  <si>
    <t>Temperatura media media</t>
  </si>
  <si>
    <t>Inverno</t>
  </si>
  <si>
    <t>Primavera</t>
  </si>
  <si>
    <t>Estate</t>
  </si>
  <si>
    <t>Autunno</t>
  </si>
  <si>
    <t>Stagioni</t>
  </si>
  <si>
    <t>Medie ed estremi stazione meteorologica Davis Vantage Pro 2 di Boncellino NW (RA)</t>
  </si>
  <si>
    <t>Mm. di pioggia più elevati in 1 giorno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</si>
</sst>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3" tint="0.39997558519241921"/>
      <name val="Arial Narrow"/>
      <family val="2"/>
    </font>
    <font>
      <sz val="10"/>
      <color theme="3" tint="0.3999755851924192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0"/>
      <color theme="4"/>
      <name val="Arial Narrow"/>
      <family val="2"/>
    </font>
    <font>
      <b/>
      <sz val="10"/>
      <color theme="4"/>
      <name val="Arial Narrow"/>
      <family val="2"/>
    </font>
    <font>
      <b/>
      <sz val="10"/>
      <name val="Arial Narrow"/>
      <family val="2"/>
    </font>
    <font>
      <sz val="10"/>
      <color rgb="FF00B0F0"/>
      <name val="Arial Narrow"/>
      <family val="2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/>
      <top style="slantDashDot">
        <color auto="1"/>
      </top>
      <bottom style="slantDashDot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slantDashDot">
        <color auto="1"/>
      </top>
      <bottom style="slantDashDot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slantDashDot">
        <color auto="1"/>
      </top>
      <bottom style="slantDashDot">
        <color auto="1"/>
      </bottom>
      <diagonal/>
    </border>
    <border>
      <left style="thick">
        <color auto="1"/>
      </left>
      <right style="medium">
        <color auto="1"/>
      </right>
      <top/>
      <bottom style="dotted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dotted">
        <color auto="1"/>
      </bottom>
      <diagonal/>
    </border>
    <border>
      <left style="thin">
        <color auto="1"/>
      </left>
      <right/>
      <top style="slantDashDot">
        <color auto="1"/>
      </top>
      <bottom style="dotted">
        <color auto="1"/>
      </bottom>
      <diagonal/>
    </border>
    <border>
      <left style="double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/>
      <top style="thick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tted">
        <color auto="1"/>
      </bottom>
      <diagonal/>
    </border>
    <border>
      <left/>
      <right style="thin">
        <color auto="1"/>
      </right>
      <top style="thick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ck">
        <color auto="1"/>
      </left>
      <right style="medium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 style="dotted">
        <color auto="1"/>
      </bottom>
      <diagonal/>
    </border>
    <border>
      <left style="thin">
        <color auto="1"/>
      </left>
      <right/>
      <top style="dashDot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 style="dashDot">
        <color auto="1"/>
      </top>
      <bottom style="dotted">
        <color auto="1"/>
      </bottom>
      <diagonal/>
    </border>
    <border>
      <left/>
      <right style="thin">
        <color auto="1"/>
      </right>
      <top style="dashDot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Dot">
        <color auto="1"/>
      </bottom>
      <diagonal/>
    </border>
    <border>
      <left style="thin">
        <color auto="1"/>
      </left>
      <right/>
      <top style="dotted">
        <color auto="1"/>
      </top>
      <bottom style="dashDot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dashDot">
        <color auto="1"/>
      </bottom>
      <diagonal/>
    </border>
    <border>
      <left/>
      <right style="thin">
        <color auto="1"/>
      </right>
      <top style="dotted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/>
      <diagonal/>
    </border>
    <border>
      <left style="thin">
        <color auto="1"/>
      </left>
      <right style="thin">
        <color auto="1"/>
      </right>
      <top/>
      <bottom style="dashDot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ashDot">
        <color auto="1"/>
      </bottom>
      <diagonal/>
    </border>
    <border>
      <left style="thick">
        <color auto="1"/>
      </left>
      <right style="medium">
        <color auto="1"/>
      </right>
      <top style="slantDashDot">
        <color auto="1"/>
      </top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 style="slantDashDot">
        <color auto="1"/>
      </bottom>
      <diagonal/>
    </border>
    <border>
      <left/>
      <right/>
      <top style="double">
        <color auto="1"/>
      </top>
      <bottom style="slantDashDot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ashDot">
        <color auto="1"/>
      </top>
      <bottom style="dotted">
        <color auto="1"/>
      </bottom>
      <diagonal/>
    </border>
    <border>
      <left/>
      <right/>
      <top style="dotted">
        <color auto="1"/>
      </top>
      <bottom style="dashDot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/>
      <diagonal/>
    </border>
    <border>
      <left style="thin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double">
        <color auto="1"/>
      </left>
      <right style="medium">
        <color auto="1"/>
      </right>
      <top style="dotted">
        <color auto="1"/>
      </top>
      <bottom style="dashDot">
        <color auto="1"/>
      </bottom>
      <diagonal/>
    </border>
    <border>
      <left style="double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medium">
        <color auto="1"/>
      </right>
      <top style="thick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/>
      <right style="thick">
        <color auto="1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double">
        <color auto="1"/>
      </left>
      <right style="medium">
        <color auto="1"/>
      </right>
      <top style="slantDashDot">
        <color auto="1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/>
      <diagonal/>
    </border>
    <border>
      <left style="medium">
        <color auto="1"/>
      </left>
      <right style="thin">
        <color auto="1"/>
      </right>
      <top/>
      <bottom style="dashDot">
        <color auto="1"/>
      </bottom>
      <diagonal/>
    </border>
    <border>
      <left/>
      <right style="double">
        <color auto="1"/>
      </right>
      <top style="double">
        <color auto="1"/>
      </top>
      <bottom style="slantDashDot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dashDot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thick">
        <color auto="1"/>
      </left>
      <right/>
      <top style="dashDot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ashDot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dashDot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</borders>
  <cellStyleXfs count="1">
    <xf numFmtId="0" fontId="0" fillId="0" borderId="0"/>
  </cellStyleXfs>
  <cellXfs count="31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4" fontId="5" fillId="0" borderId="33" xfId="0" applyNumberFormat="1" applyFont="1" applyBorder="1" applyAlignment="1" applyProtection="1">
      <alignment horizontal="center" vertical="center"/>
      <protection locked="0"/>
    </xf>
    <xf numFmtId="164" fontId="5" fillId="0" borderId="30" xfId="0" applyNumberFormat="1" applyFont="1" applyBorder="1" applyAlignment="1" applyProtection="1">
      <alignment horizontal="center" vertical="center"/>
      <protection locked="0"/>
    </xf>
    <xf numFmtId="164" fontId="7" fillId="0" borderId="11" xfId="0" applyNumberFormat="1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41" xfId="0" applyNumberFormat="1" applyFont="1" applyBorder="1" applyAlignment="1" applyProtection="1">
      <alignment horizontal="center" vertical="center"/>
      <protection locked="0"/>
    </xf>
    <xf numFmtId="164" fontId="5" fillId="0" borderId="38" xfId="0" applyNumberFormat="1" applyFont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37" xfId="0" applyNumberFormat="1" applyFont="1" applyBorder="1" applyAlignment="1" applyProtection="1">
      <alignment horizontal="center" vertical="center"/>
      <protection locked="0"/>
    </xf>
    <xf numFmtId="164" fontId="7" fillId="0" borderId="28" xfId="0" applyNumberFormat="1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45" xfId="0" applyNumberFormat="1" applyFont="1" applyBorder="1" applyAlignment="1" applyProtection="1">
      <alignment horizontal="center" vertical="center"/>
      <protection locked="0"/>
    </xf>
    <xf numFmtId="164" fontId="7" fillId="0" borderId="42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45" xfId="0" applyNumberFormat="1" applyFont="1" applyBorder="1" applyAlignment="1" applyProtection="1">
      <alignment horizontal="center" vertical="center"/>
      <protection locked="0"/>
    </xf>
    <xf numFmtId="1" fontId="3" fillId="0" borderId="42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164" fontId="7" fillId="0" borderId="25" xfId="0" applyNumberFormat="1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</xf>
    <xf numFmtId="164" fontId="5" fillId="0" borderId="25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8" fillId="0" borderId="41" xfId="0" applyNumberFormat="1" applyFont="1" applyBorder="1" applyAlignment="1" applyProtection="1">
      <alignment horizontal="center" vertical="center"/>
      <protection locked="0"/>
    </xf>
    <xf numFmtId="164" fontId="8" fillId="0" borderId="38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64" fontId="3" fillId="0" borderId="25" xfId="0" applyNumberFormat="1" applyFont="1" applyBorder="1" applyAlignment="1" applyProtection="1">
      <alignment horizontal="center" vertical="center"/>
    </xf>
    <xf numFmtId="164" fontId="3" fillId="0" borderId="53" xfId="0" applyNumberFormat="1" applyFont="1" applyBorder="1" applyAlignment="1" applyProtection="1">
      <alignment horizontal="center" vertical="center"/>
    </xf>
    <xf numFmtId="1" fontId="3" fillId="0" borderId="55" xfId="0" applyNumberFormat="1" applyFont="1" applyBorder="1" applyAlignment="1" applyProtection="1">
      <alignment horizontal="center" vertical="center"/>
    </xf>
    <xf numFmtId="1" fontId="3" fillId="0" borderId="2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4" fillId="0" borderId="49" xfId="0" applyNumberFormat="1" applyFont="1" applyBorder="1" applyAlignment="1" applyProtection="1">
      <alignment horizontal="center" vertical="center"/>
    </xf>
    <xf numFmtId="164" fontId="6" fillId="0" borderId="15" xfId="0" applyNumberFormat="1" applyFont="1" applyBorder="1" applyAlignment="1" applyProtection="1">
      <alignment horizontal="center" vertical="center"/>
    </xf>
    <xf numFmtId="164" fontId="4" fillId="0" borderId="15" xfId="0" applyNumberFormat="1" applyFont="1" applyBorder="1" applyAlignment="1" applyProtection="1">
      <alignment horizontal="center" vertical="center"/>
    </xf>
    <xf numFmtId="164" fontId="4" fillId="0" borderId="52" xfId="0" applyNumberFormat="1" applyFont="1" applyBorder="1" applyAlignment="1" applyProtection="1">
      <alignment horizontal="center" vertical="center"/>
    </xf>
    <xf numFmtId="164" fontId="6" fillId="0" borderId="52" xfId="0" applyNumberFormat="1" applyFont="1" applyBorder="1" applyAlignment="1" applyProtection="1">
      <alignment horizontal="center" vertical="center"/>
    </xf>
    <xf numFmtId="164" fontId="2" fillId="0" borderId="52" xfId="0" applyNumberFormat="1" applyFont="1" applyBorder="1" applyAlignment="1" applyProtection="1">
      <alignment horizontal="center" vertical="center"/>
    </xf>
    <xf numFmtId="164" fontId="2" fillId="0" borderId="54" xfId="0" applyNumberFormat="1" applyFont="1" applyBorder="1" applyAlignment="1" applyProtection="1">
      <alignment horizontal="center" vertical="center"/>
    </xf>
    <xf numFmtId="164" fontId="4" fillId="0" borderId="32" xfId="0" applyNumberFormat="1" applyFont="1" applyBorder="1" applyAlignment="1" applyProtection="1">
      <alignment horizontal="center" vertical="center"/>
    </xf>
    <xf numFmtId="164" fontId="10" fillId="0" borderId="15" xfId="0" applyNumberFormat="1" applyFont="1" applyBorder="1" applyAlignment="1" applyProtection="1">
      <alignment horizontal="center" vertical="center"/>
    </xf>
    <xf numFmtId="164" fontId="9" fillId="0" borderId="15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64" fontId="4" fillId="0" borderId="40" xfId="0" applyNumberFormat="1" applyFont="1" applyBorder="1" applyAlignment="1" applyProtection="1">
      <alignment horizontal="center" vertical="center"/>
    </xf>
    <xf numFmtId="164" fontId="6" fillId="0" borderId="44" xfId="0" applyNumberFormat="1" applyFont="1" applyBorder="1" applyAlignment="1" applyProtection="1">
      <alignment horizontal="center" vertical="center"/>
    </xf>
    <xf numFmtId="164" fontId="4" fillId="0" borderId="14" xfId="0" applyNumberFormat="1" applyFont="1" applyBorder="1" applyAlignment="1" applyProtection="1">
      <alignment horizontal="center" vertical="center"/>
    </xf>
    <xf numFmtId="164" fontId="9" fillId="0" borderId="40" xfId="0" applyNumberFormat="1" applyFont="1" applyBorder="1" applyAlignment="1" applyProtection="1">
      <alignment horizontal="center" vertical="center"/>
    </xf>
    <xf numFmtId="1" fontId="10" fillId="0" borderId="15" xfId="0" applyNumberFormat="1" applyFont="1" applyBorder="1" applyAlignment="1" applyProtection="1">
      <alignment horizontal="center" vertical="center"/>
    </xf>
    <xf numFmtId="1" fontId="10" fillId="0" borderId="44" xfId="0" applyNumberFormat="1" applyFont="1" applyBorder="1" applyAlignment="1" applyProtection="1">
      <alignment horizontal="center" vertical="center"/>
    </xf>
    <xf numFmtId="1" fontId="10" fillId="0" borderId="14" xfId="0" applyNumberFormat="1" applyFont="1" applyBorder="1" applyAlignment="1" applyProtection="1">
      <alignment horizontal="center" vertical="center"/>
    </xf>
    <xf numFmtId="164" fontId="10" fillId="0" borderId="24" xfId="0" applyNumberFormat="1" applyFont="1" applyBorder="1" applyAlignment="1" applyProtection="1">
      <alignment horizontal="center" vertical="center"/>
    </xf>
    <xf numFmtId="164" fontId="10" fillId="0" borderId="16" xfId="0" applyNumberFormat="1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5" fillId="0" borderId="8" xfId="0" applyNumberFormat="1" applyFont="1" applyBorder="1" applyAlignment="1" applyProtection="1">
      <alignment horizontal="center" vertical="center"/>
    </xf>
    <xf numFmtId="164" fontId="3" fillId="0" borderId="8" xfId="0" applyNumberFormat="1" applyFont="1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164" fontId="5" fillId="0" borderId="58" xfId="0" applyNumberFormat="1" applyFont="1" applyBorder="1" applyAlignment="1" applyProtection="1">
      <alignment horizontal="center" vertical="center"/>
      <protection locked="0"/>
    </xf>
    <xf numFmtId="164" fontId="7" fillId="0" borderId="59" xfId="0" applyNumberFormat="1" applyFont="1" applyBorder="1" applyAlignment="1" applyProtection="1">
      <alignment horizontal="center" vertical="center"/>
      <protection locked="0"/>
    </xf>
    <xf numFmtId="164" fontId="3" fillId="0" borderId="59" xfId="0" applyNumberFormat="1" applyFont="1" applyBorder="1" applyAlignment="1" applyProtection="1">
      <alignment horizontal="center" vertical="center"/>
      <protection locked="0"/>
    </xf>
    <xf numFmtId="164" fontId="8" fillId="0" borderId="59" xfId="0" applyNumberFormat="1" applyFont="1" applyBorder="1" applyAlignment="1" applyProtection="1">
      <alignment horizontal="center" vertical="center"/>
      <protection locked="0"/>
    </xf>
    <xf numFmtId="164" fontId="7" fillId="0" borderId="60" xfId="0" applyNumberFormat="1" applyFont="1" applyBorder="1" applyAlignment="1" applyProtection="1">
      <alignment horizontal="center" vertical="center"/>
      <protection locked="0"/>
    </xf>
    <xf numFmtId="164" fontId="5" fillId="0" borderId="61" xfId="0" applyNumberFormat="1" applyFont="1" applyBorder="1" applyAlignment="1" applyProtection="1">
      <alignment horizontal="center" vertical="center"/>
      <protection locked="0"/>
    </xf>
    <xf numFmtId="164" fontId="5" fillId="0" borderId="59" xfId="0" applyNumberFormat="1" applyFont="1" applyBorder="1" applyAlignment="1" applyProtection="1">
      <alignment horizontal="center" vertical="center"/>
      <protection locked="0"/>
    </xf>
    <xf numFmtId="164" fontId="7" fillId="0" borderId="62" xfId="0" applyNumberFormat="1" applyFont="1" applyBorder="1" applyAlignment="1" applyProtection="1">
      <alignment horizontal="center" vertical="center"/>
      <protection locked="0"/>
    </xf>
    <xf numFmtId="164" fontId="5" fillId="0" borderId="63" xfId="0" applyNumberFormat="1" applyFont="1" applyBorder="1" applyAlignment="1" applyProtection="1">
      <alignment horizontal="center" vertical="center"/>
      <protection locked="0"/>
    </xf>
    <xf numFmtId="164" fontId="8" fillId="0" borderId="61" xfId="0" applyNumberFormat="1" applyFont="1" applyBorder="1" applyAlignment="1" applyProtection="1">
      <alignment horizontal="center" vertical="center"/>
      <protection locked="0"/>
    </xf>
    <xf numFmtId="1" fontId="3" fillId="0" borderId="59" xfId="0" applyNumberFormat="1" applyFont="1" applyBorder="1" applyAlignment="1" applyProtection="1">
      <alignment horizontal="center" vertical="center"/>
      <protection locked="0"/>
    </xf>
    <xf numFmtId="1" fontId="3" fillId="0" borderId="62" xfId="0" applyNumberFormat="1" applyFont="1" applyBorder="1" applyAlignment="1" applyProtection="1">
      <alignment horizontal="center" vertical="center"/>
      <protection locked="0"/>
    </xf>
    <xf numFmtId="1" fontId="3" fillId="0" borderId="63" xfId="0" applyNumberFormat="1" applyFont="1" applyBorder="1" applyAlignment="1" applyProtection="1">
      <alignment horizontal="center" vertical="center"/>
      <protection locked="0"/>
    </xf>
    <xf numFmtId="164" fontId="3" fillId="0" borderId="64" xfId="0" applyNumberFormat="1" applyFont="1" applyBorder="1" applyAlignment="1" applyProtection="1">
      <alignment horizontal="center" vertical="center"/>
      <protection locked="0"/>
    </xf>
    <xf numFmtId="164" fontId="3" fillId="0" borderId="65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</xf>
    <xf numFmtId="1" fontId="2" fillId="0" borderId="52" xfId="0" applyNumberFormat="1" applyFont="1" applyBorder="1" applyAlignment="1" applyProtection="1">
      <alignment horizontal="center" vertical="center"/>
    </xf>
    <xf numFmtId="1" fontId="2" fillId="0" borderId="56" xfId="0" applyNumberFormat="1" applyFont="1" applyBorder="1" applyAlignment="1" applyProtection="1">
      <alignment horizontal="center" vertical="center"/>
    </xf>
    <xf numFmtId="164" fontId="5" fillId="0" borderId="66" xfId="0" applyNumberFormat="1" applyFont="1" applyBorder="1" applyAlignment="1" applyProtection="1">
      <alignment horizontal="center" vertical="center"/>
    </xf>
    <xf numFmtId="164" fontId="5" fillId="0" borderId="67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5" fillId="0" borderId="68" xfId="0" applyNumberFormat="1" applyFont="1" applyBorder="1" applyAlignment="1" applyProtection="1">
      <alignment horizontal="center" vertical="center"/>
    </xf>
    <xf numFmtId="164" fontId="7" fillId="0" borderId="59" xfId="0" applyNumberFormat="1" applyFont="1" applyBorder="1" applyAlignment="1" applyProtection="1">
      <alignment horizontal="center" vertical="center"/>
    </xf>
    <xf numFmtId="164" fontId="5" fillId="0" borderId="59" xfId="0" applyNumberFormat="1" applyFont="1" applyBorder="1" applyAlignment="1" applyProtection="1">
      <alignment horizontal="center" vertical="center"/>
    </xf>
    <xf numFmtId="164" fontId="3" fillId="0" borderId="59" xfId="0" applyNumberFormat="1" applyFont="1" applyBorder="1" applyAlignment="1" applyProtection="1">
      <alignment horizontal="center" vertical="center"/>
    </xf>
    <xf numFmtId="1" fontId="3" fillId="0" borderId="61" xfId="0" applyNumberFormat="1" applyFont="1" applyBorder="1" applyAlignment="1" applyProtection="1">
      <alignment horizontal="center" vertical="center"/>
    </xf>
    <xf numFmtId="1" fontId="3" fillId="0" borderId="59" xfId="0" applyNumberFormat="1" applyFont="1" applyBorder="1" applyAlignment="1" applyProtection="1">
      <alignment horizontal="center" vertical="center"/>
    </xf>
    <xf numFmtId="164" fontId="3" fillId="0" borderId="64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1" fontId="3" fillId="0" borderId="39" xfId="0" applyNumberFormat="1" applyFont="1" applyBorder="1" applyAlignment="1" applyProtection="1">
      <alignment horizontal="center" vertical="center"/>
    </xf>
    <xf numFmtId="164" fontId="5" fillId="0" borderId="31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164" fontId="8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3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43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8" fillId="0" borderId="39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43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1" fontId="10" fillId="0" borderId="69" xfId="0" applyNumberFormat="1" applyFont="1" applyBorder="1" applyAlignment="1" applyProtection="1">
      <alignment horizontal="center" vertical="center"/>
    </xf>
    <xf numFmtId="1" fontId="10" fillId="0" borderId="70" xfId="0" applyNumberFormat="1" applyFont="1" applyBorder="1" applyAlignment="1" applyProtection="1">
      <alignment horizontal="center" vertical="center"/>
    </xf>
    <xf numFmtId="1" fontId="10" fillId="0" borderId="17" xfId="0" applyNumberFormat="1" applyFont="1" applyBorder="1" applyAlignment="1" applyProtection="1">
      <alignment horizontal="center" vertical="center"/>
    </xf>
    <xf numFmtId="164" fontId="10" fillId="0" borderId="17" xfId="0" applyNumberFormat="1" applyFont="1" applyBorder="1" applyAlignment="1" applyProtection="1">
      <alignment horizontal="center" vertical="center"/>
    </xf>
    <xf numFmtId="164" fontId="10" fillId="0" borderId="20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/>
    </xf>
    <xf numFmtId="164" fontId="3" fillId="0" borderId="3" xfId="0" applyNumberFormat="1" applyFont="1" applyBorder="1" applyAlignment="1" applyProtection="1">
      <alignment horizontal="center" vertical="center"/>
    </xf>
    <xf numFmtId="164" fontId="3" fillId="0" borderId="7" xfId="0" applyNumberFormat="1" applyFont="1" applyBorder="1" applyAlignment="1" applyProtection="1">
      <alignment horizontal="center" vertical="center"/>
    </xf>
    <xf numFmtId="164" fontId="3" fillId="0" borderId="63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4" fontId="3" fillId="0" borderId="71" xfId="0" applyNumberFormat="1" applyFont="1" applyBorder="1" applyAlignment="1" applyProtection="1">
      <alignment horizontal="center" vertical="center"/>
      <protection locked="0"/>
    </xf>
    <xf numFmtId="164" fontId="10" fillId="0" borderId="14" xfId="0" applyNumberFormat="1" applyFont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63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59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8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</xf>
    <xf numFmtId="164" fontId="11" fillId="0" borderId="8" xfId="0" applyNumberFormat="1" applyFont="1" applyBorder="1" applyAlignment="1" applyProtection="1">
      <alignment horizontal="center" vertical="center"/>
    </xf>
    <xf numFmtId="164" fontId="11" fillId="0" borderId="59" xfId="0" applyNumberFormat="1" applyFont="1" applyBorder="1" applyAlignment="1" applyProtection="1">
      <alignment horizontal="center" vertical="center"/>
    </xf>
    <xf numFmtId="164" fontId="11" fillId="0" borderId="25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1" fontId="3" fillId="0" borderId="42" xfId="0" applyNumberFormat="1" applyFont="1" applyBorder="1" applyAlignment="1" applyProtection="1">
      <alignment horizontal="center" vertical="center"/>
    </xf>
    <xf numFmtId="1" fontId="3" fillId="0" borderId="43" xfId="0" applyNumberFormat="1" applyFont="1" applyBorder="1" applyAlignment="1" applyProtection="1">
      <alignment horizontal="center" vertical="center"/>
    </xf>
    <xf numFmtId="1" fontId="3" fillId="0" borderId="62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3" fillId="0" borderId="55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3" fillId="0" borderId="61" xfId="0" applyNumberFormat="1" applyFont="1" applyBorder="1" applyAlignment="1" applyProtection="1">
      <alignment horizontal="center" vertical="center"/>
    </xf>
    <xf numFmtId="164" fontId="3" fillId="0" borderId="39" xfId="0" applyNumberFormat="1" applyFont="1" applyBorder="1" applyAlignment="1" applyProtection="1">
      <alignment horizontal="center" vertical="center"/>
    </xf>
    <xf numFmtId="164" fontId="2" fillId="0" borderId="97" xfId="0" applyNumberFormat="1" applyFont="1" applyBorder="1" applyAlignment="1" applyProtection="1">
      <alignment horizontal="center" vertical="center"/>
    </xf>
    <xf numFmtId="164" fontId="4" fillId="0" borderId="99" xfId="0" applyNumberFormat="1" applyFont="1" applyBorder="1" applyAlignment="1" applyProtection="1">
      <alignment horizontal="center" vertical="center"/>
    </xf>
    <xf numFmtId="164" fontId="5" fillId="0" borderId="95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 applyProtection="1">
      <alignment horizontal="center" vertical="center"/>
    </xf>
    <xf numFmtId="164" fontId="5" fillId="0" borderId="96" xfId="0" applyNumberFormat="1" applyFont="1" applyBorder="1" applyAlignment="1" applyProtection="1">
      <alignment horizontal="center" vertical="center"/>
    </xf>
    <xf numFmtId="164" fontId="7" fillId="0" borderId="71" xfId="0" applyNumberFormat="1" applyFont="1" applyBorder="1" applyAlignment="1" applyProtection="1">
      <alignment horizontal="center" vertical="center"/>
    </xf>
    <xf numFmtId="164" fontId="3" fillId="0" borderId="71" xfId="0" applyNumberFormat="1" applyFont="1" applyBorder="1" applyAlignment="1" applyProtection="1">
      <alignment horizontal="center" vertical="center"/>
    </xf>
    <xf numFmtId="1" fontId="3" fillId="0" borderId="71" xfId="0" applyNumberFormat="1" applyFont="1" applyBorder="1" applyAlignment="1" applyProtection="1">
      <alignment horizontal="center" vertical="center"/>
    </xf>
    <xf numFmtId="164" fontId="3" fillId="0" borderId="98" xfId="0" applyNumberFormat="1" applyFont="1" applyBorder="1" applyAlignment="1" applyProtection="1">
      <alignment horizontal="center" vertical="center"/>
    </xf>
    <xf numFmtId="1" fontId="3" fillId="0" borderId="22" xfId="0" applyNumberFormat="1" applyFont="1" applyBorder="1" applyAlignment="1" applyProtection="1">
      <alignment horizontal="center" vertical="center"/>
    </xf>
    <xf numFmtId="1" fontId="3" fillId="0" borderId="98" xfId="0" applyNumberFormat="1" applyFont="1" applyBorder="1" applyAlignment="1" applyProtection="1">
      <alignment horizontal="center" vertical="center"/>
    </xf>
    <xf numFmtId="164" fontId="5" fillId="0" borderId="33" xfId="0" applyNumberFormat="1" applyFont="1" applyBorder="1" applyAlignment="1" applyProtection="1">
      <alignment horizontal="center" vertical="center"/>
    </xf>
    <xf numFmtId="164" fontId="7" fillId="0" borderId="11" xfId="0" applyNumberFormat="1" applyFont="1" applyBorder="1" applyAlignment="1" applyProtection="1">
      <alignment horizontal="center" vertical="center"/>
    </xf>
    <xf numFmtId="164" fontId="3" fillId="0" borderId="11" xfId="0" applyNumberFormat="1" applyFont="1" applyBorder="1" applyAlignment="1" applyProtection="1">
      <alignment horizontal="center" vertical="center"/>
    </xf>
    <xf numFmtId="1" fontId="3" fillId="0" borderId="11" xfId="0" applyNumberFormat="1" applyFont="1" applyBorder="1" applyAlignment="1" applyProtection="1">
      <alignment horizontal="center" vertical="center"/>
    </xf>
    <xf numFmtId="1" fontId="3" fillId="0" borderId="21" xfId="0" applyNumberFormat="1" applyFont="1" applyBorder="1" applyAlignment="1" applyProtection="1">
      <alignment horizontal="center" vertical="center"/>
    </xf>
    <xf numFmtId="164" fontId="2" fillId="0" borderId="100" xfId="0" applyNumberFormat="1" applyFont="1" applyBorder="1" applyAlignment="1" applyProtection="1">
      <alignment horizontal="center" vertical="center"/>
    </xf>
    <xf numFmtId="1" fontId="2" fillId="0" borderId="100" xfId="0" applyNumberFormat="1" applyFont="1" applyBorder="1" applyAlignment="1" applyProtection="1">
      <alignment horizontal="center" vertical="center"/>
    </xf>
    <xf numFmtId="1" fontId="3" fillId="0" borderId="53" xfId="0" applyNumberFormat="1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1" fontId="3" fillId="0" borderId="101" xfId="0" applyNumberFormat="1" applyFont="1" applyBorder="1" applyAlignment="1" applyProtection="1">
      <alignment horizontal="center" vertical="center"/>
      <protection locked="0"/>
    </xf>
    <xf numFmtId="164" fontId="3" fillId="0" borderId="102" xfId="0" applyNumberFormat="1" applyFont="1" applyBorder="1" applyAlignment="1" applyProtection="1">
      <alignment horizontal="center" vertical="center"/>
      <protection locked="0"/>
    </xf>
    <xf numFmtId="1" fontId="3" fillId="0" borderId="71" xfId="0" applyNumberFormat="1" applyFont="1" applyBorder="1" applyAlignment="1" applyProtection="1">
      <alignment horizontal="center" vertical="center"/>
      <protection locked="0"/>
    </xf>
    <xf numFmtId="164" fontId="3" fillId="0" borderId="98" xfId="0" applyNumberFormat="1" applyFont="1" applyBorder="1" applyAlignment="1" applyProtection="1">
      <alignment horizontal="center" vertical="center"/>
      <protection locked="0"/>
    </xf>
    <xf numFmtId="1" fontId="10" fillId="0" borderId="103" xfId="0" applyNumberFormat="1" applyFont="1" applyBorder="1" applyAlignment="1" applyProtection="1">
      <alignment horizontal="center" vertical="center"/>
    </xf>
    <xf numFmtId="164" fontId="10" fillId="0" borderId="54" xfId="0" applyNumberFormat="1" applyFont="1" applyBorder="1" applyAlignment="1" applyProtection="1">
      <alignment horizontal="center" vertical="center"/>
    </xf>
    <xf numFmtId="1" fontId="10" fillId="0" borderId="52" xfId="0" applyNumberFormat="1" applyFont="1" applyBorder="1" applyAlignment="1" applyProtection="1">
      <alignment horizontal="center" vertical="center"/>
    </xf>
    <xf numFmtId="164" fontId="10" fillId="0" borderId="52" xfId="0" applyNumberFormat="1" applyFont="1" applyBorder="1" applyAlignment="1" applyProtection="1">
      <alignment horizontal="center" vertical="center"/>
    </xf>
    <xf numFmtId="164" fontId="10" fillId="0" borderId="100" xfId="0" applyNumberFormat="1" applyFont="1" applyBorder="1" applyAlignment="1" applyProtection="1">
      <alignment horizontal="center" vertical="center"/>
    </xf>
    <xf numFmtId="1" fontId="3" fillId="0" borderId="104" xfId="0" applyNumberFormat="1" applyFont="1" applyBorder="1" applyAlignment="1" applyProtection="1">
      <alignment horizontal="center" vertical="center"/>
      <protection locked="0"/>
    </xf>
    <xf numFmtId="164" fontId="3" fillId="0" borderId="55" xfId="0" applyNumberFormat="1" applyFont="1" applyBorder="1" applyAlignment="1" applyProtection="1">
      <alignment horizontal="center" vertical="center"/>
      <protection locked="0"/>
    </xf>
    <xf numFmtId="1" fontId="3" fillId="0" borderId="25" xfId="0" applyNumberFormat="1" applyFont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64" fontId="3" fillId="0" borderId="53" xfId="0" applyNumberFormat="1" applyFont="1" applyBorder="1" applyAlignment="1" applyProtection="1">
      <alignment horizontal="center" vertical="center"/>
      <protection locked="0"/>
    </xf>
    <xf numFmtId="164" fontId="5" fillId="0" borderId="96" xfId="0" applyNumberFormat="1" applyFont="1" applyBorder="1" applyAlignment="1" applyProtection="1">
      <alignment horizontal="center" vertical="center"/>
      <protection locked="0"/>
    </xf>
    <xf numFmtId="164" fontId="7" fillId="0" borderId="71" xfId="0" applyNumberFormat="1" applyFont="1" applyBorder="1" applyAlignment="1" applyProtection="1">
      <alignment horizontal="center" vertical="center"/>
      <protection locked="0"/>
    </xf>
    <xf numFmtId="164" fontId="8" fillId="0" borderId="71" xfId="0" applyNumberFormat="1" applyFont="1" applyBorder="1" applyAlignment="1" applyProtection="1">
      <alignment horizontal="center" vertical="center"/>
      <protection locked="0"/>
    </xf>
    <xf numFmtId="164" fontId="7" fillId="0" borderId="105" xfId="0" applyNumberFormat="1" applyFont="1" applyBorder="1" applyAlignment="1" applyProtection="1">
      <alignment horizontal="center" vertical="center"/>
      <protection locked="0"/>
    </xf>
    <xf numFmtId="164" fontId="5" fillId="0" borderId="101" xfId="0" applyNumberFormat="1" applyFont="1" applyBorder="1" applyAlignment="1" applyProtection="1">
      <alignment horizontal="center" vertical="center"/>
      <protection locked="0"/>
    </xf>
    <xf numFmtId="164" fontId="5" fillId="0" borderId="71" xfId="0" applyNumberFormat="1" applyFont="1" applyBorder="1" applyAlignment="1" applyProtection="1">
      <alignment horizontal="center" vertical="center"/>
      <protection locked="0"/>
    </xf>
    <xf numFmtId="164" fontId="7" fillId="0" borderId="106" xfId="0" applyNumberFormat="1" applyFont="1" applyBorder="1" applyAlignment="1" applyProtection="1">
      <alignment horizontal="center" vertical="center"/>
      <protection locked="0"/>
    </xf>
    <xf numFmtId="164" fontId="5" fillId="0" borderId="102" xfId="0" applyNumberFormat="1" applyFont="1" applyBorder="1" applyAlignment="1" applyProtection="1">
      <alignment horizontal="center" vertical="center"/>
      <protection locked="0"/>
    </xf>
    <xf numFmtId="164" fontId="8" fillId="0" borderId="101" xfId="0" applyNumberFormat="1" applyFont="1" applyBorder="1" applyAlignment="1" applyProtection="1">
      <alignment horizontal="center" vertical="center"/>
      <protection locked="0"/>
    </xf>
    <xf numFmtId="164" fontId="11" fillId="0" borderId="71" xfId="0" applyNumberFormat="1" applyFont="1" applyBorder="1" applyAlignment="1" applyProtection="1">
      <alignment horizontal="center" vertical="center"/>
      <protection locked="0"/>
    </xf>
    <xf numFmtId="1" fontId="3" fillId="0" borderId="106" xfId="0" applyNumberFormat="1" applyFont="1" applyBorder="1" applyAlignment="1" applyProtection="1">
      <alignment horizontal="center" vertical="center"/>
      <protection locked="0"/>
    </xf>
    <xf numFmtId="1" fontId="3" fillId="0" borderId="102" xfId="0" applyNumberFormat="1" applyFont="1" applyBorder="1" applyAlignment="1" applyProtection="1">
      <alignment horizontal="center" vertical="center"/>
      <protection locked="0"/>
    </xf>
    <xf numFmtId="164" fontId="3" fillId="0" borderId="107" xfId="0" applyNumberFormat="1" applyFont="1" applyBorder="1" applyAlignment="1" applyProtection="1">
      <alignment horizontal="center" vertical="center"/>
      <protection locked="0"/>
    </xf>
    <xf numFmtId="164" fontId="3" fillId="0" borderId="37" xfId="0" applyNumberFormat="1" applyFont="1" applyBorder="1" applyAlignment="1" applyProtection="1">
      <alignment horizontal="center" vertical="center"/>
      <protection locked="0"/>
    </xf>
    <xf numFmtId="164" fontId="3" fillId="0" borderId="28" xfId="0" applyNumberFormat="1" applyFont="1" applyBorder="1" applyAlignment="1" applyProtection="1">
      <alignment horizontal="center" vertical="center"/>
      <protection locked="0"/>
    </xf>
    <xf numFmtId="164" fontId="3" fillId="0" borderId="60" xfId="0" applyNumberFormat="1" applyFont="1" applyBorder="1" applyAlignment="1" applyProtection="1">
      <alignment horizontal="center" vertical="center"/>
      <protection locked="0"/>
    </xf>
    <xf numFmtId="164" fontId="3" fillId="0" borderId="35" xfId="0" applyNumberFormat="1" applyFont="1" applyBorder="1" applyAlignment="1" applyProtection="1">
      <alignment horizontal="center" vertical="center"/>
      <protection locked="0"/>
    </xf>
    <xf numFmtId="164" fontId="3" fillId="0" borderId="60" xfId="0" applyNumberFormat="1" applyFont="1" applyBorder="1" applyAlignment="1" applyProtection="1">
      <alignment horizontal="center" vertical="center"/>
    </xf>
    <xf numFmtId="164" fontId="3" fillId="0" borderId="108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105" xfId="0" applyNumberFormat="1" applyFont="1" applyBorder="1" applyAlignment="1" applyProtection="1">
      <alignment horizontal="center" vertical="center"/>
      <protection locked="0"/>
    </xf>
    <xf numFmtId="0" fontId="2" fillId="0" borderId="109" xfId="0" applyFont="1" applyBorder="1" applyAlignment="1" applyProtection="1">
      <alignment horizontal="center" vertical="center"/>
    </xf>
    <xf numFmtId="164" fontId="5" fillId="0" borderId="110" xfId="0" applyNumberFormat="1" applyFont="1" applyBorder="1" applyAlignment="1" applyProtection="1">
      <alignment horizontal="center" vertical="center"/>
    </xf>
    <xf numFmtId="164" fontId="3" fillId="0" borderId="102" xfId="0" applyNumberFormat="1" applyFont="1" applyBorder="1" applyAlignment="1" applyProtection="1">
      <alignment horizontal="center" vertical="center"/>
    </xf>
    <xf numFmtId="164" fontId="5" fillId="0" borderId="71" xfId="0" applyNumberFormat="1" applyFont="1" applyBorder="1" applyAlignment="1" applyProtection="1">
      <alignment horizontal="center" vertical="center"/>
    </xf>
    <xf numFmtId="164" fontId="11" fillId="0" borderId="71" xfId="0" applyNumberFormat="1" applyFont="1" applyBorder="1" applyAlignment="1" applyProtection="1">
      <alignment horizontal="center" vertical="center"/>
    </xf>
    <xf numFmtId="1" fontId="3" fillId="0" borderId="106" xfId="0" applyNumberFormat="1" applyFont="1" applyBorder="1" applyAlignment="1" applyProtection="1">
      <alignment horizontal="center" vertical="center"/>
    </xf>
    <xf numFmtId="1" fontId="3" fillId="0" borderId="101" xfId="0" applyNumberFormat="1" applyFont="1" applyBorder="1" applyAlignment="1" applyProtection="1">
      <alignment horizontal="center" vertical="center"/>
    </xf>
    <xf numFmtId="164" fontId="3" fillId="0" borderId="101" xfId="0" applyNumberFormat="1" applyFont="1" applyBorder="1" applyAlignment="1" applyProtection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5" xfId="0" applyFont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83" xfId="0" applyFont="1" applyBorder="1" applyAlignment="1" applyProtection="1">
      <alignment horizontal="center" vertical="center" textRotation="255"/>
    </xf>
    <xf numFmtId="0" fontId="2" fillId="0" borderId="27" xfId="0" applyFont="1" applyBorder="1" applyAlignment="1" applyProtection="1">
      <alignment horizontal="center" vertical="center" textRotation="255"/>
    </xf>
    <xf numFmtId="0" fontId="2" fillId="0" borderId="84" xfId="0" applyFont="1" applyBorder="1" applyAlignment="1" applyProtection="1">
      <alignment horizontal="center" vertical="center" textRotation="255"/>
    </xf>
    <xf numFmtId="0" fontId="2" fillId="0" borderId="72" xfId="0" applyFont="1" applyBorder="1" applyAlignment="1">
      <alignment horizontal="center" vertical="center" textRotation="255"/>
    </xf>
    <xf numFmtId="0" fontId="2" fillId="0" borderId="73" xfId="0" applyFont="1" applyBorder="1" applyAlignment="1">
      <alignment horizontal="center" vertical="center" textRotation="255"/>
    </xf>
    <xf numFmtId="0" fontId="2" fillId="0" borderId="77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0" fontId="2" fillId="0" borderId="92" xfId="0" applyFont="1" applyBorder="1" applyAlignment="1" applyProtection="1">
      <alignment horizontal="center" vertical="center"/>
    </xf>
    <xf numFmtId="0" fontId="2" fillId="0" borderId="93" xfId="0" applyFont="1" applyBorder="1" applyAlignment="1" applyProtection="1">
      <alignment horizontal="center" vertical="center"/>
    </xf>
    <xf numFmtId="0" fontId="2" fillId="0" borderId="94" xfId="0" applyFont="1" applyBorder="1" applyAlignment="1" applyProtection="1">
      <alignment horizontal="center" vertical="center"/>
    </xf>
    <xf numFmtId="0" fontId="10" fillId="0" borderId="88" xfId="0" applyFont="1" applyBorder="1" applyAlignment="1" applyProtection="1">
      <alignment horizontal="center" vertical="center"/>
    </xf>
    <xf numFmtId="0" fontId="10" fillId="0" borderId="86" xfId="0" applyFont="1" applyBorder="1" applyAlignment="1" applyProtection="1">
      <alignment horizontal="center" vertical="center"/>
    </xf>
    <xf numFmtId="0" fontId="10" fillId="0" borderId="87" xfId="0" applyFont="1" applyBorder="1" applyAlignment="1" applyProtection="1">
      <alignment horizontal="center" vertical="center"/>
    </xf>
    <xf numFmtId="0" fontId="4" fillId="0" borderId="89" xfId="0" applyFont="1" applyBorder="1" applyAlignment="1" applyProtection="1">
      <alignment horizontal="center" vertical="center"/>
    </xf>
    <xf numFmtId="0" fontId="4" fillId="0" borderId="90" xfId="0" applyFont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74" xfId="0" applyFont="1" applyBorder="1" applyAlignment="1">
      <alignment horizontal="center" vertical="center" textRotation="255"/>
    </xf>
    <xf numFmtId="0" fontId="2" fillId="0" borderId="7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" fillId="0" borderId="50" xfId="0" applyFont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center" vertical="center"/>
    </xf>
    <xf numFmtId="0" fontId="1" fillId="0" borderId="85" xfId="0" applyFont="1" applyBorder="1" applyAlignment="1" applyProtection="1">
      <alignment horizontal="center" vertical="center"/>
    </xf>
    <xf numFmtId="0" fontId="6" fillId="0" borderId="91" xfId="0" applyFont="1" applyBorder="1" applyAlignment="1" applyProtection="1">
      <alignment horizontal="center" vertical="center"/>
    </xf>
    <xf numFmtId="0" fontId="6" fillId="0" borderId="92" xfId="0" applyFont="1" applyBorder="1" applyAlignment="1" applyProtection="1">
      <alignment horizontal="center" vertical="center"/>
    </xf>
    <xf numFmtId="0" fontId="2" fillId="0" borderId="72" xfId="0" applyFont="1" applyBorder="1" applyAlignment="1" applyProtection="1">
      <alignment horizontal="center" vertical="center" textRotation="255"/>
    </xf>
    <xf numFmtId="0" fontId="2" fillId="0" borderId="73" xfId="0" applyFont="1" applyBorder="1" applyAlignment="1" applyProtection="1">
      <alignment horizontal="center" vertical="center" textRotation="255"/>
    </xf>
    <xf numFmtId="0" fontId="2" fillId="0" borderId="77" xfId="0" applyFont="1" applyBorder="1" applyAlignment="1" applyProtection="1">
      <alignment horizontal="center" vertical="center" textRotation="255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67"/>
  <sheetViews>
    <sheetView tabSelected="1" zoomScaleNormal="100" workbookViewId="0">
      <pane xSplit="4" ySplit="2" topLeftCell="E187" activePane="bottomRight" state="frozen"/>
      <selection pane="topRight" activeCell="E1" sqref="E1"/>
      <selection pane="bottomLeft" activeCell="A3" sqref="A3"/>
      <selection pane="bottomRight" activeCell="G187" sqref="G187"/>
    </sheetView>
  </sheetViews>
  <sheetFormatPr defaultColWidth="9.140625" defaultRowHeight="12.75"/>
  <cols>
    <col min="1" max="1" width="8" style="1" customWidth="1"/>
    <col min="2" max="3" width="9.140625" style="1"/>
    <col min="4" max="4" width="12.5703125" style="1" bestFit="1" customWidth="1"/>
    <col min="5" max="16384" width="9.140625" style="1"/>
  </cols>
  <sheetData>
    <row r="1" spans="1:19" ht="18" thickTop="1" thickBot="1">
      <c r="A1" s="303" t="s">
        <v>47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5"/>
    </row>
    <row r="2" spans="1:19" ht="13.5" thickBot="1">
      <c r="A2" s="252" t="s">
        <v>18</v>
      </c>
      <c r="B2" s="253"/>
      <c r="C2" s="253"/>
      <c r="D2" s="254"/>
      <c r="E2" s="12" t="s">
        <v>34</v>
      </c>
      <c r="F2" s="13">
        <v>2024</v>
      </c>
      <c r="G2" s="14">
        <v>2025</v>
      </c>
      <c r="H2" s="14">
        <v>2026</v>
      </c>
      <c r="I2" s="14">
        <v>2027</v>
      </c>
      <c r="J2" s="50">
        <v>2028</v>
      </c>
      <c r="K2" s="80">
        <v>2029</v>
      </c>
      <c r="L2" s="102">
        <v>2030</v>
      </c>
      <c r="M2" s="108">
        <v>2031</v>
      </c>
      <c r="N2" s="116">
        <v>2032</v>
      </c>
      <c r="O2" s="137">
        <v>2033</v>
      </c>
      <c r="P2" s="142">
        <v>2034</v>
      </c>
      <c r="Q2" s="80">
        <v>2035</v>
      </c>
      <c r="R2" s="165">
        <v>2036</v>
      </c>
      <c r="S2" s="225">
        <v>2037</v>
      </c>
    </row>
    <row r="3" spans="1:19" ht="15" customHeight="1">
      <c r="A3" s="270" t="s">
        <v>13</v>
      </c>
      <c r="B3" s="273" t="s">
        <v>12</v>
      </c>
      <c r="C3" s="261" t="s">
        <v>7</v>
      </c>
      <c r="D3" s="262"/>
      <c r="E3" s="60" t="e">
        <f t="shared" ref="E3:L3" si="0">AVERAGE(E62,E97,E132,E167,E202,E237,E272,E307,E342,E377,E412,E447)</f>
        <v>#DIV/0!</v>
      </c>
      <c r="F3" s="106">
        <f t="shared" si="0"/>
        <v>11.516666666666666</v>
      </c>
      <c r="G3" s="106">
        <f t="shared" si="0"/>
        <v>4.3250000000000002</v>
      </c>
      <c r="H3" s="106" t="e">
        <f t="shared" si="0"/>
        <v>#DIV/0!</v>
      </c>
      <c r="I3" s="106" t="e">
        <f t="shared" si="0"/>
        <v>#DIV/0!</v>
      </c>
      <c r="J3" s="106" t="e">
        <f t="shared" si="0"/>
        <v>#DIV/0!</v>
      </c>
      <c r="K3" s="107" t="e">
        <f t="shared" si="0"/>
        <v>#DIV/0!</v>
      </c>
      <c r="L3" s="106" t="e">
        <f t="shared" si="0"/>
        <v>#DIV/0!</v>
      </c>
      <c r="M3" s="109" t="e">
        <f t="shared" ref="M3" si="1">AVERAGE(M62,M97,M132,M167,M202,M237,M272,M307,M342,M377,M412,M447)</f>
        <v>#DIV/0!</v>
      </c>
      <c r="N3" s="107" t="e">
        <f t="shared" ref="N3:O3" si="2">AVERAGE(N62,N97,N132,N167,N202,N237,N272,N307,N342,N377,N412,N447)</f>
        <v>#DIV/0!</v>
      </c>
      <c r="O3" s="107" t="e">
        <f t="shared" si="2"/>
        <v>#DIV/0!</v>
      </c>
      <c r="P3" s="106" t="e">
        <f t="shared" ref="P3:S3" si="3">AVERAGE(P62,P97,P132,P167,P202,P237,P272,P307,P342,P377,P412,P447)</f>
        <v>#DIV/0!</v>
      </c>
      <c r="Q3" s="107" t="e">
        <f t="shared" ref="Q3:R3" si="4">AVERAGE(Q62,Q97,Q132,Q167,Q202,Q237,Q272,Q307,Q342,Q377,Q412,Q447)</f>
        <v>#DIV/0!</v>
      </c>
      <c r="R3" s="107" t="e">
        <f t="shared" si="4"/>
        <v>#DIV/0!</v>
      </c>
      <c r="S3" s="226" t="e">
        <f t="shared" si="3"/>
        <v>#DIV/0!</v>
      </c>
    </row>
    <row r="4" spans="1:19" ht="15" customHeight="1">
      <c r="A4" s="271"/>
      <c r="B4" s="274"/>
      <c r="C4" s="255" t="s">
        <v>5</v>
      </c>
      <c r="D4" s="256"/>
      <c r="E4" s="61" t="e">
        <f>AVERAGE(E63,E98,E133,E168,E203,E238,E273,E308,E343,E378,E413,E448)</f>
        <v>#DIV/0!</v>
      </c>
      <c r="F4" s="41">
        <f t="shared" ref="F4:L4" si="5">AVERAGE(F63,F98,F133,F168,F203,F238,F273,F308,F343,F378,F413,F448)</f>
        <v>22.7</v>
      </c>
      <c r="G4" s="42">
        <f t="shared" si="5"/>
        <v>14.125</v>
      </c>
      <c r="H4" s="42" t="e">
        <f t="shared" si="5"/>
        <v>#DIV/0!</v>
      </c>
      <c r="I4" s="42" t="e">
        <f t="shared" si="5"/>
        <v>#DIV/0!</v>
      </c>
      <c r="J4" s="42" t="e">
        <f t="shared" si="5"/>
        <v>#DIV/0!</v>
      </c>
      <c r="K4" s="81" t="e">
        <f t="shared" si="5"/>
        <v>#DIV/0!</v>
      </c>
      <c r="L4" s="42" t="e">
        <f t="shared" si="5"/>
        <v>#DIV/0!</v>
      </c>
      <c r="M4" s="110" t="e">
        <f t="shared" ref="M4" si="6">AVERAGE(M63,M98,M133,M168,M203,M238,M273,M308,M343,M378,M413,M448)</f>
        <v>#DIV/0!</v>
      </c>
      <c r="N4" s="81" t="e">
        <f t="shared" ref="N4:O4" si="7">AVERAGE(N63,N98,N133,N168,N203,N238,N273,N308,N343,N378,N413,N448)</f>
        <v>#DIV/0!</v>
      </c>
      <c r="O4" s="81" t="e">
        <f t="shared" si="7"/>
        <v>#DIV/0!</v>
      </c>
      <c r="P4" s="42" t="e">
        <f t="shared" ref="P4:S4" si="8">AVERAGE(P63,P98,P133,P168,P203,P238,P273,P308,P343,P378,P413,P448)</f>
        <v>#DIV/0!</v>
      </c>
      <c r="Q4" s="81" t="e">
        <f t="shared" ref="Q4:R4" si="9">AVERAGE(Q63,Q98,Q133,Q168,Q203,Q238,Q273,Q308,Q343,Q378,Q413,Q448)</f>
        <v>#DIV/0!</v>
      </c>
      <c r="R4" s="81" t="e">
        <f t="shared" si="9"/>
        <v>#DIV/0!</v>
      </c>
      <c r="S4" s="175" t="e">
        <f t="shared" si="8"/>
        <v>#DIV/0!</v>
      </c>
    </row>
    <row r="5" spans="1:19" ht="15" customHeight="1">
      <c r="A5" s="271"/>
      <c r="B5" s="274"/>
      <c r="C5" s="257" t="s">
        <v>6</v>
      </c>
      <c r="D5" s="258"/>
      <c r="E5" s="138" t="e">
        <f>AVERAGE(E64,E99,E134,E169,E204,E239,E274,E309,E344,E379,E414,E449)</f>
        <v>#DIV/0!</v>
      </c>
      <c r="F5" s="139">
        <f t="shared" ref="F5:L5" si="10">AVERAGE(F64,F99,F134,F169,F204,F239,F274,F309,F344,F379,F414,F449)</f>
        <v>16.8</v>
      </c>
      <c r="G5" s="139">
        <f t="shared" si="10"/>
        <v>9.0749999999999993</v>
      </c>
      <c r="H5" s="139" t="e">
        <f t="shared" si="10"/>
        <v>#DIV/0!</v>
      </c>
      <c r="I5" s="139" t="e">
        <f t="shared" si="10"/>
        <v>#DIV/0!</v>
      </c>
      <c r="J5" s="139" t="e">
        <f t="shared" si="10"/>
        <v>#DIV/0!</v>
      </c>
      <c r="K5" s="140" t="e">
        <f t="shared" si="10"/>
        <v>#DIV/0!</v>
      </c>
      <c r="L5" s="139" t="e">
        <f t="shared" si="10"/>
        <v>#DIV/0!</v>
      </c>
      <c r="M5" s="141" t="e">
        <f t="shared" ref="M5" si="11">AVERAGE(M64,M99,M134,M169,M204,M239,M274,M309,M344,M379,M414,M449)</f>
        <v>#DIV/0!</v>
      </c>
      <c r="N5" s="140" t="e">
        <f t="shared" ref="N5:O5" si="12">AVERAGE(N64,N99,N134,N169,N204,N239,N274,N309,N344,N379,N414,N449)</f>
        <v>#DIV/0!</v>
      </c>
      <c r="O5" s="140" t="e">
        <f t="shared" si="12"/>
        <v>#DIV/0!</v>
      </c>
      <c r="P5" s="139" t="e">
        <f t="shared" ref="P5:S5" si="13">AVERAGE(P64,P99,P134,P169,P204,P239,P274,P309,P344,P379,P414,P449)</f>
        <v>#DIV/0!</v>
      </c>
      <c r="Q5" s="140" t="e">
        <f t="shared" ref="Q5:R5" si="14">AVERAGE(Q64,Q99,Q134,Q169,Q204,Q239,Q274,Q309,Q344,Q379,Q414,Q449)</f>
        <v>#DIV/0!</v>
      </c>
      <c r="R5" s="140" t="e">
        <f t="shared" si="14"/>
        <v>#DIV/0!</v>
      </c>
      <c r="S5" s="227" t="e">
        <f t="shared" si="13"/>
        <v>#DIV/0!</v>
      </c>
    </row>
    <row r="6" spans="1:19" ht="15" customHeight="1">
      <c r="A6" s="271"/>
      <c r="B6" s="274"/>
      <c r="C6" s="259" t="s">
        <v>10</v>
      </c>
      <c r="D6" s="260"/>
      <c r="E6" s="63">
        <f>MIN(E65,E100,E135,E170,E205,E240,E275,E310,E345,E380,E415,E450)</f>
        <v>-3.8</v>
      </c>
      <c r="F6" s="43">
        <f t="shared" ref="F6:K6" si="15">MIN(F65,F100,F135,F170,F205,F240,F275,F310,F345,F380,F415,F450)</f>
        <v>-3.6</v>
      </c>
      <c r="G6" s="44">
        <f t="shared" si="15"/>
        <v>-3.8</v>
      </c>
      <c r="H6" s="44">
        <f t="shared" si="15"/>
        <v>0</v>
      </c>
      <c r="I6" s="44">
        <f t="shared" si="15"/>
        <v>0</v>
      </c>
      <c r="J6" s="44">
        <f t="shared" si="15"/>
        <v>0</v>
      </c>
      <c r="K6" s="82">
        <f t="shared" si="15"/>
        <v>0</v>
      </c>
      <c r="L6" s="44">
        <f t="shared" ref="L6" si="16">MIN(L65,L100,L135,L170,L205,L240,L275,L310,L345,L380,L415,L450)</f>
        <v>0</v>
      </c>
      <c r="M6" s="111">
        <f t="shared" ref="M6" si="17">MIN(M65,M100,M135,M170,M205,M240,M275,M310,M345,M380,M415,M450)</f>
        <v>0</v>
      </c>
      <c r="N6" s="82">
        <f t="shared" ref="N6:O6" si="18">MIN(N65,N100,N135,N170,N205,N240,N275,N310,N345,N380,N415,N450)</f>
        <v>0</v>
      </c>
      <c r="O6" s="82">
        <f t="shared" si="18"/>
        <v>0</v>
      </c>
      <c r="P6" s="44">
        <f t="shared" ref="P6:S6" si="19">MIN(P65,P100,P135,P170,P205,P240,P275,P310,P345,P380,P415,P450)</f>
        <v>0</v>
      </c>
      <c r="Q6" s="82">
        <f t="shared" ref="Q6:R6" si="20">MIN(Q65,Q100,Q135,Q170,Q205,Q240,Q275,Q310,Q345,Q380,Q415,Q450)</f>
        <v>0</v>
      </c>
      <c r="R6" s="82">
        <f t="shared" si="20"/>
        <v>0</v>
      </c>
      <c r="S6" s="228">
        <f t="shared" si="19"/>
        <v>0</v>
      </c>
    </row>
    <row r="7" spans="1:19" ht="15" customHeight="1">
      <c r="A7" s="271"/>
      <c r="B7" s="274"/>
      <c r="C7" s="255" t="s">
        <v>11</v>
      </c>
      <c r="D7" s="256"/>
      <c r="E7" s="64">
        <f>MAX(E66,E101,E136,E171,E206,E241,E276,E311,E346,E381,E416,E451)</f>
        <v>22.3</v>
      </c>
      <c r="F7" s="41">
        <f t="shared" ref="F7:K7" si="21">MAX(F66,F101,F136,F171,F206,F241,F276,F311,F346,F381,F416,F451)</f>
        <v>22.3</v>
      </c>
      <c r="G7" s="42">
        <f t="shared" si="21"/>
        <v>13.2</v>
      </c>
      <c r="H7" s="42">
        <f t="shared" si="21"/>
        <v>0</v>
      </c>
      <c r="I7" s="42">
        <f t="shared" si="21"/>
        <v>0</v>
      </c>
      <c r="J7" s="42">
        <f t="shared" si="21"/>
        <v>0</v>
      </c>
      <c r="K7" s="81">
        <f t="shared" si="21"/>
        <v>0</v>
      </c>
      <c r="L7" s="42">
        <f t="shared" ref="L7" si="22">MAX(L66,L101,L136,L171,L206,L241,L276,L311,L346,L381,L416,L451)</f>
        <v>0</v>
      </c>
      <c r="M7" s="110">
        <f t="shared" ref="M7" si="23">MAX(M66,M101,M136,M171,M206,M241,M276,M311,M346,M381,M416,M451)</f>
        <v>0</v>
      </c>
      <c r="N7" s="81">
        <f t="shared" ref="N7:O7" si="24">MAX(N66,N101,N136,N171,N206,N241,N276,N311,N346,N381,N416,N451)</f>
        <v>0</v>
      </c>
      <c r="O7" s="81">
        <f t="shared" si="24"/>
        <v>0</v>
      </c>
      <c r="P7" s="42">
        <f t="shared" ref="P7:S7" si="25">MAX(P66,P101,P136,P171,P206,P241,P276,P311,P346,P381,P416,P451)</f>
        <v>0</v>
      </c>
      <c r="Q7" s="81">
        <f t="shared" ref="Q7" si="26">MAX(Q66,Q101,Q136,Q171,Q206,Q241,Q276,Q311,Q346,Q381,Q416,Q451)</f>
        <v>0</v>
      </c>
      <c r="R7" s="81">
        <f>MAX(R66,R101,R136,R171,R206,R241,R276,R311,R346,R381,R416,R451)</f>
        <v>0</v>
      </c>
      <c r="S7" s="175">
        <f t="shared" si="25"/>
        <v>0</v>
      </c>
    </row>
    <row r="8" spans="1:19" ht="15" customHeight="1">
      <c r="A8" s="271"/>
      <c r="B8" s="274"/>
      <c r="C8" s="259" t="s">
        <v>9</v>
      </c>
      <c r="D8" s="260"/>
      <c r="E8" s="63">
        <f t="shared" ref="E8:S8" si="27">MIN(E67,E102,E137,E172,E207,E242,E277,E312,E347,E382,E417,E452)</f>
        <v>0</v>
      </c>
      <c r="F8" s="43">
        <f t="shared" si="27"/>
        <v>2.9</v>
      </c>
      <c r="G8" s="44">
        <f t="shared" si="27"/>
        <v>5</v>
      </c>
      <c r="H8" s="44">
        <f t="shared" si="27"/>
        <v>0</v>
      </c>
      <c r="I8" s="44">
        <f t="shared" si="27"/>
        <v>0</v>
      </c>
      <c r="J8" s="44">
        <f t="shared" si="27"/>
        <v>0</v>
      </c>
      <c r="K8" s="82">
        <f t="shared" si="27"/>
        <v>0</v>
      </c>
      <c r="L8" s="44">
        <f t="shared" si="27"/>
        <v>0</v>
      </c>
      <c r="M8" s="111">
        <f t="shared" si="27"/>
        <v>0</v>
      </c>
      <c r="N8" s="82">
        <f t="shared" si="27"/>
        <v>0</v>
      </c>
      <c r="O8" s="82">
        <f t="shared" si="27"/>
        <v>0</v>
      </c>
      <c r="P8" s="44">
        <f t="shared" si="27"/>
        <v>0</v>
      </c>
      <c r="Q8" s="82">
        <f t="shared" si="27"/>
        <v>0</v>
      </c>
      <c r="R8" s="82">
        <f t="shared" si="27"/>
        <v>0</v>
      </c>
      <c r="S8" s="228">
        <f t="shared" si="27"/>
        <v>0</v>
      </c>
    </row>
    <row r="9" spans="1:19" ht="15" customHeight="1">
      <c r="A9" s="271"/>
      <c r="B9" s="274"/>
      <c r="C9" s="255" t="s">
        <v>4</v>
      </c>
      <c r="D9" s="256"/>
      <c r="E9" s="64">
        <f t="shared" ref="E9:S9" si="28">MAX(E68,E103,E138,E173,E208,E243,E278,E313,E348,E383,E418,E453)</f>
        <v>37.9</v>
      </c>
      <c r="F9" s="41">
        <f t="shared" si="28"/>
        <v>37.9</v>
      </c>
      <c r="G9" s="42">
        <f t="shared" si="28"/>
        <v>25.4</v>
      </c>
      <c r="H9" s="42">
        <f t="shared" si="28"/>
        <v>0</v>
      </c>
      <c r="I9" s="42">
        <f t="shared" si="28"/>
        <v>0</v>
      </c>
      <c r="J9" s="42">
        <f t="shared" si="28"/>
        <v>0</v>
      </c>
      <c r="K9" s="81">
        <f t="shared" si="28"/>
        <v>0</v>
      </c>
      <c r="L9" s="42">
        <f t="shared" si="28"/>
        <v>0</v>
      </c>
      <c r="M9" s="110">
        <f t="shared" si="28"/>
        <v>0</v>
      </c>
      <c r="N9" s="81">
        <f t="shared" si="28"/>
        <v>0</v>
      </c>
      <c r="O9" s="81">
        <f t="shared" si="28"/>
        <v>0</v>
      </c>
      <c r="P9" s="42">
        <f t="shared" si="28"/>
        <v>0</v>
      </c>
      <c r="Q9" s="81">
        <f t="shared" si="28"/>
        <v>0</v>
      </c>
      <c r="R9" s="81">
        <f t="shared" si="28"/>
        <v>0</v>
      </c>
      <c r="S9" s="175">
        <f t="shared" si="28"/>
        <v>0</v>
      </c>
    </row>
    <row r="10" spans="1:19" ht="15" customHeight="1">
      <c r="A10" s="271"/>
      <c r="B10" s="274"/>
      <c r="C10" s="251" t="s">
        <v>37</v>
      </c>
      <c r="D10" s="235"/>
      <c r="E10" s="63">
        <f>MIN(E69,E104,E139,E174,E209,E244,E279,E314,E349,E384,E419,E454)</f>
        <v>0</v>
      </c>
      <c r="F10" s="160">
        <f t="shared" ref="F10" si="29">MIN(F69,F104,F139,F174,F209,F244,F279,F314,F349,F384,F419,F454)</f>
        <v>0.9</v>
      </c>
      <c r="G10" s="157">
        <f t="shared" ref="G10:S10" si="30">MIN(G69,G104,G139,G174,G209,G244,G279,G314,G349,G384,G419,G454)</f>
        <v>1.7</v>
      </c>
      <c r="H10" s="157">
        <f t="shared" si="30"/>
        <v>0</v>
      </c>
      <c r="I10" s="157">
        <f t="shared" si="30"/>
        <v>0</v>
      </c>
      <c r="J10" s="157">
        <f t="shared" si="30"/>
        <v>0</v>
      </c>
      <c r="K10" s="158">
        <f t="shared" si="30"/>
        <v>0</v>
      </c>
      <c r="L10" s="157">
        <f t="shared" si="30"/>
        <v>0</v>
      </c>
      <c r="M10" s="159">
        <f t="shared" si="30"/>
        <v>0</v>
      </c>
      <c r="N10" s="158">
        <f t="shared" si="30"/>
        <v>0</v>
      </c>
      <c r="O10" s="158">
        <f t="shared" si="30"/>
        <v>0</v>
      </c>
      <c r="P10" s="157">
        <f t="shared" si="30"/>
        <v>0</v>
      </c>
      <c r="Q10" s="158">
        <f t="shared" si="30"/>
        <v>0</v>
      </c>
      <c r="R10" s="158">
        <f t="shared" si="30"/>
        <v>0</v>
      </c>
      <c r="S10" s="229">
        <f t="shared" si="30"/>
        <v>0</v>
      </c>
    </row>
    <row r="11" spans="1:19" ht="15" customHeight="1">
      <c r="A11" s="271"/>
      <c r="B11" s="274"/>
      <c r="C11" s="249" t="s">
        <v>38</v>
      </c>
      <c r="D11" s="282"/>
      <c r="E11" s="64">
        <f>MAX(E70,E105,E140,E175,E210,E245,E280,E315,E350,E385,E420,E455)</f>
        <v>30.5</v>
      </c>
      <c r="F11" s="41">
        <f t="shared" ref="F11" si="31">MAX(F70,F105,F140,F175,F210,F245,F280,F315,F350,F385,F420,F455)</f>
        <v>30.5</v>
      </c>
      <c r="G11" s="42">
        <f t="shared" ref="G11:S11" si="32">MAX(G70,G105,G140,G175,G210,G245,G280,G315,G350,G385,G420,G455)</f>
        <v>17.8</v>
      </c>
      <c r="H11" s="42">
        <f t="shared" si="32"/>
        <v>0</v>
      </c>
      <c r="I11" s="42">
        <f t="shared" si="32"/>
        <v>0</v>
      </c>
      <c r="J11" s="42">
        <f t="shared" si="32"/>
        <v>0</v>
      </c>
      <c r="K11" s="81">
        <f t="shared" si="32"/>
        <v>0</v>
      </c>
      <c r="L11" s="42">
        <f t="shared" si="32"/>
        <v>0</v>
      </c>
      <c r="M11" s="110">
        <f t="shared" si="32"/>
        <v>0</v>
      </c>
      <c r="N11" s="81">
        <f t="shared" si="32"/>
        <v>0</v>
      </c>
      <c r="O11" s="81">
        <f t="shared" si="32"/>
        <v>0</v>
      </c>
      <c r="P11" s="42">
        <f t="shared" si="32"/>
        <v>0</v>
      </c>
      <c r="Q11" s="81">
        <f t="shared" si="32"/>
        <v>0</v>
      </c>
      <c r="R11" s="81">
        <f t="shared" si="32"/>
        <v>0</v>
      </c>
      <c r="S11" s="175">
        <f t="shared" si="32"/>
        <v>0</v>
      </c>
    </row>
    <row r="12" spans="1:19" ht="15" customHeight="1">
      <c r="A12" s="271"/>
      <c r="B12" s="274"/>
      <c r="C12" s="257" t="s">
        <v>15</v>
      </c>
      <c r="D12" s="258"/>
      <c r="E12" s="104">
        <f t="shared" ref="E12:E49" si="33">AVERAGE(F12:S12)</f>
        <v>3.8571428571428572</v>
      </c>
      <c r="F12" s="58">
        <f t="shared" ref="F12:S12" si="34">SUM(F71,F106,F141,F176,F211,F246,F281,F316,F351,F386,F421,F456)</f>
        <v>22</v>
      </c>
      <c r="G12" s="51">
        <f t="shared" si="34"/>
        <v>32</v>
      </c>
      <c r="H12" s="51">
        <f t="shared" si="34"/>
        <v>0</v>
      </c>
      <c r="I12" s="51">
        <f t="shared" si="34"/>
        <v>0</v>
      </c>
      <c r="J12" s="51">
        <f t="shared" si="34"/>
        <v>0</v>
      </c>
      <c r="K12" s="85">
        <f t="shared" si="34"/>
        <v>0</v>
      </c>
      <c r="L12" s="51">
        <f t="shared" si="34"/>
        <v>0</v>
      </c>
      <c r="M12" s="114">
        <f t="shared" si="34"/>
        <v>0</v>
      </c>
      <c r="N12" s="85">
        <f t="shared" si="34"/>
        <v>0</v>
      </c>
      <c r="O12" s="85">
        <f t="shared" si="34"/>
        <v>0</v>
      </c>
      <c r="P12" s="51">
        <f t="shared" si="34"/>
        <v>0</v>
      </c>
      <c r="Q12" s="85">
        <f t="shared" si="34"/>
        <v>0</v>
      </c>
      <c r="R12" s="85">
        <f t="shared" ref="R12" si="35">SUM(R71,R106,R141,R176,R211,R246,R281,R316,R351,R386,R421,R456)</f>
        <v>0</v>
      </c>
      <c r="S12" s="177">
        <f t="shared" si="34"/>
        <v>0</v>
      </c>
    </row>
    <row r="13" spans="1:19" ht="15" customHeight="1">
      <c r="A13" s="271"/>
      <c r="B13" s="274"/>
      <c r="C13" s="257" t="s">
        <v>16</v>
      </c>
      <c r="D13" s="258"/>
      <c r="E13" s="104">
        <f t="shared" si="33"/>
        <v>0.8571428571428571</v>
      </c>
      <c r="F13" s="58">
        <f t="shared" ref="F13:S13" si="36">SUM(F72,F107,F142,F177,F212,F247,F282,F317,F352,F387,F422,F457)</f>
        <v>12</v>
      </c>
      <c r="G13" s="51">
        <f t="shared" si="36"/>
        <v>0</v>
      </c>
      <c r="H13" s="51">
        <f t="shared" si="36"/>
        <v>0</v>
      </c>
      <c r="I13" s="51">
        <f t="shared" si="36"/>
        <v>0</v>
      </c>
      <c r="J13" s="51">
        <f t="shared" si="36"/>
        <v>0</v>
      </c>
      <c r="K13" s="85">
        <f t="shared" si="36"/>
        <v>0</v>
      </c>
      <c r="L13" s="51">
        <f t="shared" si="36"/>
        <v>0</v>
      </c>
      <c r="M13" s="114">
        <f t="shared" si="36"/>
        <v>0</v>
      </c>
      <c r="N13" s="85">
        <f t="shared" si="36"/>
        <v>0</v>
      </c>
      <c r="O13" s="85">
        <f t="shared" si="36"/>
        <v>0</v>
      </c>
      <c r="P13" s="51">
        <f t="shared" si="36"/>
        <v>0</v>
      </c>
      <c r="Q13" s="85">
        <f t="shared" si="36"/>
        <v>0</v>
      </c>
      <c r="R13" s="85">
        <f t="shared" ref="R13" si="37">SUM(R72,R107,R142,R177,R212,R247,R282,R317,R352,R387,R422,R457)</f>
        <v>0</v>
      </c>
      <c r="S13" s="177">
        <f t="shared" si="36"/>
        <v>0</v>
      </c>
    </row>
    <row r="14" spans="1:19" ht="15" customHeight="1">
      <c r="A14" s="271"/>
      <c r="B14" s="274"/>
      <c r="C14" s="257" t="s">
        <v>17</v>
      </c>
      <c r="D14" s="258"/>
      <c r="E14" s="104">
        <f t="shared" si="33"/>
        <v>0</v>
      </c>
      <c r="F14" s="58">
        <f t="shared" ref="F14:S14" si="38">SUM(F73,F108,F143,F178,F213,F248,F283,F318,F353,F388,F423,F458)</f>
        <v>0</v>
      </c>
      <c r="G14" s="51">
        <f t="shared" si="38"/>
        <v>0</v>
      </c>
      <c r="H14" s="51">
        <f t="shared" si="38"/>
        <v>0</v>
      </c>
      <c r="I14" s="51">
        <f t="shared" si="38"/>
        <v>0</v>
      </c>
      <c r="J14" s="51">
        <f t="shared" si="38"/>
        <v>0</v>
      </c>
      <c r="K14" s="85">
        <f t="shared" si="38"/>
        <v>0</v>
      </c>
      <c r="L14" s="51">
        <f t="shared" si="38"/>
        <v>0</v>
      </c>
      <c r="M14" s="114">
        <f t="shared" si="38"/>
        <v>0</v>
      </c>
      <c r="N14" s="85">
        <f t="shared" si="38"/>
        <v>0</v>
      </c>
      <c r="O14" s="85">
        <f t="shared" si="38"/>
        <v>0</v>
      </c>
      <c r="P14" s="51">
        <f t="shared" si="38"/>
        <v>0</v>
      </c>
      <c r="Q14" s="85">
        <f t="shared" si="38"/>
        <v>0</v>
      </c>
      <c r="R14" s="85">
        <f t="shared" ref="R14" si="39">SUM(R73,R108,R143,R178,R213,R248,R283,R318,R353,R388,R423,R458)</f>
        <v>0</v>
      </c>
      <c r="S14" s="177">
        <f t="shared" si="38"/>
        <v>0</v>
      </c>
    </row>
    <row r="15" spans="1:19" ht="15" customHeight="1">
      <c r="A15" s="271"/>
      <c r="B15" s="275"/>
      <c r="C15" s="283" t="s">
        <v>14</v>
      </c>
      <c r="D15" s="284"/>
      <c r="E15" s="105">
        <f t="shared" si="33"/>
        <v>1.2857142857142858</v>
      </c>
      <c r="F15" s="161">
        <f t="shared" ref="F15:S15" si="40">SUM(F74,F109,F144,F179,F214,F249,F284,F319,F354,F389,F424,F459)</f>
        <v>18</v>
      </c>
      <c r="G15" s="162">
        <f t="shared" si="40"/>
        <v>0</v>
      </c>
      <c r="H15" s="162">
        <f t="shared" si="40"/>
        <v>0</v>
      </c>
      <c r="I15" s="162">
        <f t="shared" si="40"/>
        <v>0</v>
      </c>
      <c r="J15" s="162">
        <f t="shared" si="40"/>
        <v>0</v>
      </c>
      <c r="K15" s="163">
        <f t="shared" si="40"/>
        <v>0</v>
      </c>
      <c r="L15" s="162">
        <f t="shared" si="40"/>
        <v>0</v>
      </c>
      <c r="M15" s="164">
        <f t="shared" si="40"/>
        <v>0</v>
      </c>
      <c r="N15" s="163">
        <f t="shared" si="40"/>
        <v>0</v>
      </c>
      <c r="O15" s="163">
        <f t="shared" si="40"/>
        <v>0</v>
      </c>
      <c r="P15" s="162">
        <f t="shared" si="40"/>
        <v>0</v>
      </c>
      <c r="Q15" s="163">
        <f t="shared" si="40"/>
        <v>0</v>
      </c>
      <c r="R15" s="163">
        <f t="shared" ref="R15" si="41">SUM(R74,R109,R144,R179,R214,R249,R284,R319,R354,R389,R424,R459)</f>
        <v>0</v>
      </c>
      <c r="S15" s="230">
        <f t="shared" si="40"/>
        <v>0</v>
      </c>
    </row>
    <row r="16" spans="1:19" ht="15" customHeight="1">
      <c r="A16" s="271"/>
      <c r="B16" s="263" t="s">
        <v>22</v>
      </c>
      <c r="C16" s="264"/>
      <c r="D16" s="265"/>
      <c r="E16" s="66" t="e">
        <f t="shared" si="33"/>
        <v>#DIV/0!</v>
      </c>
      <c r="F16" s="57">
        <f t="shared" ref="F16:S16" si="42">AVERAGE(F75,F110,F145,F180,F215,F250,F285,F320,F355,F390,F425,F460)</f>
        <v>78</v>
      </c>
      <c r="G16" s="52">
        <f t="shared" si="42"/>
        <v>80</v>
      </c>
      <c r="H16" s="52" t="e">
        <f t="shared" si="42"/>
        <v>#DIV/0!</v>
      </c>
      <c r="I16" s="52" t="e">
        <f t="shared" si="42"/>
        <v>#DIV/0!</v>
      </c>
      <c r="J16" s="52" t="e">
        <f t="shared" si="42"/>
        <v>#DIV/0!</v>
      </c>
      <c r="K16" s="84" t="e">
        <f t="shared" si="42"/>
        <v>#DIV/0!</v>
      </c>
      <c r="L16" s="103" t="e">
        <f t="shared" si="42"/>
        <v>#DIV/0!</v>
      </c>
      <c r="M16" s="113" t="e">
        <f t="shared" si="42"/>
        <v>#DIV/0!</v>
      </c>
      <c r="N16" s="118" t="e">
        <f t="shared" si="42"/>
        <v>#DIV/0!</v>
      </c>
      <c r="O16" s="118" t="e">
        <f t="shared" si="42"/>
        <v>#DIV/0!</v>
      </c>
      <c r="P16" s="103" t="e">
        <f t="shared" si="42"/>
        <v>#DIV/0!</v>
      </c>
      <c r="Q16" s="118" t="e">
        <f t="shared" si="42"/>
        <v>#DIV/0!</v>
      </c>
      <c r="R16" s="118" t="e">
        <f t="shared" ref="R16" si="43">AVERAGE(R75,R110,R145,R180,R215,R250,R285,R320,R355,R390,R425,R460)</f>
        <v>#DIV/0!</v>
      </c>
      <c r="S16" s="231" t="e">
        <f t="shared" si="42"/>
        <v>#DIV/0!</v>
      </c>
    </row>
    <row r="17" spans="1:20" ht="15" customHeight="1">
      <c r="A17" s="271"/>
      <c r="B17" s="233" t="s">
        <v>36</v>
      </c>
      <c r="C17" s="234"/>
      <c r="D17" s="235"/>
      <c r="E17" s="144" t="e">
        <f>AVERAGE(F17:S17)</f>
        <v>#DIV/0!</v>
      </c>
      <c r="F17" s="166">
        <f t="shared" ref="F17:S17" si="44">AVERAGE(F76,F111,F146,F181,F216,F251,F286,F321,F356,F391,F426,F461)</f>
        <v>4.2249999999999996</v>
      </c>
      <c r="G17" s="139">
        <f t="shared" si="44"/>
        <v>5.6499999999999995</v>
      </c>
      <c r="H17" s="139" t="e">
        <f t="shared" si="44"/>
        <v>#DIV/0!</v>
      </c>
      <c r="I17" s="139" t="e">
        <f t="shared" si="44"/>
        <v>#DIV/0!</v>
      </c>
      <c r="J17" s="139" t="e">
        <f t="shared" si="44"/>
        <v>#DIV/0!</v>
      </c>
      <c r="K17" s="140" t="e">
        <f t="shared" si="44"/>
        <v>#DIV/0!</v>
      </c>
      <c r="L17" s="167" t="e">
        <f t="shared" si="44"/>
        <v>#DIV/0!</v>
      </c>
      <c r="M17" s="168" t="e">
        <f t="shared" si="44"/>
        <v>#DIV/0!</v>
      </c>
      <c r="N17" s="169" t="e">
        <f t="shared" si="44"/>
        <v>#DIV/0!</v>
      </c>
      <c r="O17" s="169" t="e">
        <f t="shared" si="44"/>
        <v>#DIV/0!</v>
      </c>
      <c r="P17" s="167" t="e">
        <f t="shared" si="44"/>
        <v>#DIV/0!</v>
      </c>
      <c r="Q17" s="169" t="e">
        <f t="shared" si="44"/>
        <v>#DIV/0!</v>
      </c>
      <c r="R17" s="169" t="e">
        <f t="shared" ref="R17" si="45">AVERAGE(R76,R111,R146,R181,R216,R251,R286,R321,R356,R391,R426,R461)</f>
        <v>#DIV/0!</v>
      </c>
      <c r="S17" s="232" t="e">
        <f t="shared" si="44"/>
        <v>#DIV/0!</v>
      </c>
    </row>
    <row r="18" spans="1:20" ht="15" customHeight="1">
      <c r="A18" s="271"/>
      <c r="B18" s="233" t="s">
        <v>35</v>
      </c>
      <c r="C18" s="234"/>
      <c r="D18" s="235"/>
      <c r="E18" s="65">
        <f>MAX(E77,E112,E147,E182,E217,E252,E287,E322,E357,E392,E427,E462)</f>
        <v>67.599999999999994</v>
      </c>
      <c r="F18" s="55">
        <f>MAX(F77,F112,F147,F182,F217,F252,F287,F322,F357,F392,F427,F462)</f>
        <v>56.3</v>
      </c>
      <c r="G18" s="53">
        <f>MAX(G77,G112,G147,G182,G217,G252,G287,G322,G357,G392,G427,G462)</f>
        <v>67.599999999999994</v>
      </c>
      <c r="H18" s="53">
        <f t="shared" ref="H18:S18" si="46">MAX(H77,H112,H147,H182,H217,H252,H287,H322,H357,H392,H427,H462)</f>
        <v>0</v>
      </c>
      <c r="I18" s="53">
        <f t="shared" si="46"/>
        <v>0</v>
      </c>
      <c r="J18" s="53">
        <f t="shared" si="46"/>
        <v>0</v>
      </c>
      <c r="K18" s="53">
        <f t="shared" si="46"/>
        <v>0</v>
      </c>
      <c r="L18" s="53">
        <f t="shared" si="46"/>
        <v>0</v>
      </c>
      <c r="M18" s="53">
        <f t="shared" si="46"/>
        <v>0</v>
      </c>
      <c r="N18" s="53">
        <f t="shared" si="46"/>
        <v>0</v>
      </c>
      <c r="O18" s="53">
        <f t="shared" si="46"/>
        <v>0</v>
      </c>
      <c r="P18" s="53">
        <f t="shared" si="46"/>
        <v>0</v>
      </c>
      <c r="Q18" s="53">
        <f t="shared" si="46"/>
        <v>0</v>
      </c>
      <c r="R18" s="53">
        <f t="shared" ref="R18" si="47">MAX(R77,R112,R147,R182,R217,R252,R287,R322,R357,R392,R427,R462)</f>
        <v>0</v>
      </c>
      <c r="S18" s="176">
        <f t="shared" si="46"/>
        <v>0</v>
      </c>
    </row>
    <row r="19" spans="1:20" ht="15" customHeight="1">
      <c r="A19" s="271"/>
      <c r="B19" s="266" t="s">
        <v>19</v>
      </c>
      <c r="C19" s="257"/>
      <c r="D19" s="258"/>
      <c r="E19" s="104">
        <f t="shared" si="33"/>
        <v>5.4285714285714288</v>
      </c>
      <c r="F19" s="58">
        <f t="shared" ref="F19:S19" si="48">SUM(F78,F113,F148,F183,F218,F253,F288,F323,F358,F393,F428,F463)</f>
        <v>42</v>
      </c>
      <c r="G19" s="51">
        <f t="shared" si="48"/>
        <v>34</v>
      </c>
      <c r="H19" s="51">
        <f t="shared" si="48"/>
        <v>0</v>
      </c>
      <c r="I19" s="51">
        <f t="shared" si="48"/>
        <v>0</v>
      </c>
      <c r="J19" s="51">
        <f t="shared" si="48"/>
        <v>0</v>
      </c>
      <c r="K19" s="85">
        <f t="shared" si="48"/>
        <v>0</v>
      </c>
      <c r="L19" s="51">
        <f t="shared" si="48"/>
        <v>0</v>
      </c>
      <c r="M19" s="114">
        <f t="shared" si="48"/>
        <v>0</v>
      </c>
      <c r="N19" s="85">
        <f t="shared" si="48"/>
        <v>0</v>
      </c>
      <c r="O19" s="85">
        <f t="shared" si="48"/>
        <v>0</v>
      </c>
      <c r="P19" s="51">
        <f t="shared" si="48"/>
        <v>0</v>
      </c>
      <c r="Q19" s="85">
        <f t="shared" si="48"/>
        <v>0</v>
      </c>
      <c r="R19" s="85">
        <f t="shared" ref="R19" si="49">SUM(R78,R113,R148,R183,R218,R253,R288,R323,R358,R393,R428,R463)</f>
        <v>0</v>
      </c>
      <c r="S19" s="177">
        <f t="shared" si="48"/>
        <v>0</v>
      </c>
    </row>
    <row r="20" spans="1:20" ht="15" customHeight="1">
      <c r="A20" s="271"/>
      <c r="B20" s="266" t="s">
        <v>20</v>
      </c>
      <c r="C20" s="257"/>
      <c r="D20" s="258"/>
      <c r="E20" s="65">
        <f t="shared" si="33"/>
        <v>64.228571428571428</v>
      </c>
      <c r="F20" s="55">
        <f t="shared" ref="F20:S20" si="50">SUM(F79,F114,F149,F184,F219,F254,F289,F324,F359,F394,F429,F464)</f>
        <v>648.59999999999991</v>
      </c>
      <c r="G20" s="53">
        <f t="shared" si="50"/>
        <v>250.60000000000002</v>
      </c>
      <c r="H20" s="53">
        <f t="shared" si="50"/>
        <v>0</v>
      </c>
      <c r="I20" s="53">
        <f t="shared" si="50"/>
        <v>0</v>
      </c>
      <c r="J20" s="53">
        <f t="shared" si="50"/>
        <v>0</v>
      </c>
      <c r="K20" s="83">
        <f t="shared" si="50"/>
        <v>0</v>
      </c>
      <c r="L20" s="53">
        <f t="shared" si="50"/>
        <v>0</v>
      </c>
      <c r="M20" s="112">
        <f t="shared" si="50"/>
        <v>0</v>
      </c>
      <c r="N20" s="83">
        <f t="shared" si="50"/>
        <v>0</v>
      </c>
      <c r="O20" s="83">
        <f t="shared" si="50"/>
        <v>0</v>
      </c>
      <c r="P20" s="53">
        <f t="shared" si="50"/>
        <v>0</v>
      </c>
      <c r="Q20" s="83">
        <f t="shared" si="50"/>
        <v>0</v>
      </c>
      <c r="R20" s="83">
        <f t="shared" ref="R20" si="51">SUM(R79,R114,R149,R184,R219,R254,R289,R324,R359,R394,R429,R464)</f>
        <v>0</v>
      </c>
      <c r="S20" s="176">
        <f t="shared" si="50"/>
        <v>0</v>
      </c>
    </row>
    <row r="21" spans="1:20" ht="15" customHeight="1">
      <c r="A21" s="271"/>
      <c r="B21" s="236" t="s">
        <v>48</v>
      </c>
      <c r="C21" s="237"/>
      <c r="D21" s="238"/>
      <c r="E21" s="138">
        <f>MAX(E80,E115,E150,E185,E220,E255,E290,E325,E360,E395,E430,E465)</f>
        <v>44.6</v>
      </c>
      <c r="F21" s="221">
        <f t="shared" ref="F21:S21" si="52">MAX(F80,F115,F150,F185,F220,F255,F290,F325,F360,F395,F430,F465)</f>
        <v>44.4</v>
      </c>
      <c r="G21" s="222">
        <f t="shared" si="52"/>
        <v>44.6</v>
      </c>
      <c r="H21" s="53">
        <f t="shared" si="52"/>
        <v>0</v>
      </c>
      <c r="I21" s="53">
        <f t="shared" si="52"/>
        <v>0</v>
      </c>
      <c r="J21" s="53">
        <f t="shared" si="52"/>
        <v>0</v>
      </c>
      <c r="K21" s="53">
        <f t="shared" si="52"/>
        <v>0</v>
      </c>
      <c r="L21" s="53">
        <f t="shared" si="52"/>
        <v>0</v>
      </c>
      <c r="M21" s="53">
        <f t="shared" si="52"/>
        <v>0</v>
      </c>
      <c r="N21" s="53">
        <f t="shared" si="52"/>
        <v>0</v>
      </c>
      <c r="O21" s="53">
        <f t="shared" si="52"/>
        <v>0</v>
      </c>
      <c r="P21" s="53">
        <f t="shared" si="52"/>
        <v>0</v>
      </c>
      <c r="Q21" s="53">
        <f t="shared" si="52"/>
        <v>0</v>
      </c>
      <c r="R21" s="53">
        <f t="shared" si="52"/>
        <v>0</v>
      </c>
      <c r="S21" s="176">
        <f t="shared" si="52"/>
        <v>0</v>
      </c>
      <c r="T21" s="223"/>
    </row>
    <row r="22" spans="1:20" ht="15.75" customHeight="1" thickBot="1">
      <c r="A22" s="272"/>
      <c r="B22" s="267" t="s">
        <v>21</v>
      </c>
      <c r="C22" s="268"/>
      <c r="D22" s="269"/>
      <c r="E22" s="170">
        <f t="shared" si="33"/>
        <v>0</v>
      </c>
      <c r="F22" s="56">
        <f t="shared" ref="F22:S22" si="53">SUM(F81,F116,F151,F186,F221,F256,F291,F326,F361,F396,F431,F466)</f>
        <v>0</v>
      </c>
      <c r="G22" s="54">
        <f t="shared" si="53"/>
        <v>0</v>
      </c>
      <c r="H22" s="54">
        <f t="shared" si="53"/>
        <v>0</v>
      </c>
      <c r="I22" s="54">
        <f t="shared" si="53"/>
        <v>0</v>
      </c>
      <c r="J22" s="54">
        <f t="shared" si="53"/>
        <v>0</v>
      </c>
      <c r="K22" s="86">
        <f t="shared" si="53"/>
        <v>0</v>
      </c>
      <c r="L22" s="54">
        <f t="shared" si="53"/>
        <v>0</v>
      </c>
      <c r="M22" s="115">
        <f t="shared" si="53"/>
        <v>0</v>
      </c>
      <c r="N22" s="86">
        <f t="shared" si="53"/>
        <v>0</v>
      </c>
      <c r="O22" s="86">
        <f t="shared" si="53"/>
        <v>0</v>
      </c>
      <c r="P22" s="54">
        <f t="shared" si="53"/>
        <v>0</v>
      </c>
      <c r="Q22" s="86">
        <f t="shared" si="53"/>
        <v>0</v>
      </c>
      <c r="R22" s="86">
        <f t="shared" ref="R22" si="54">SUM(R81,R116,R151,R186,R221,R256,R291,R326,R361,R396,R431,R466)</f>
        <v>0</v>
      </c>
      <c r="S22" s="178">
        <f t="shared" si="53"/>
        <v>0</v>
      </c>
    </row>
    <row r="23" spans="1:20" ht="15.75" customHeight="1" thickTop="1">
      <c r="A23" s="308" t="s">
        <v>46</v>
      </c>
      <c r="B23" s="289" t="s">
        <v>42</v>
      </c>
      <c r="C23" s="292" t="s">
        <v>39</v>
      </c>
      <c r="D23" s="293"/>
      <c r="E23" s="171">
        <f>AVERAGE(E62,E97,E447)</f>
        <v>1.5999999999999999</v>
      </c>
      <c r="F23" s="172"/>
      <c r="G23" s="173">
        <f>AVERAGE(G62,G97,F447)</f>
        <v>1.5999999999999999</v>
      </c>
      <c r="H23" s="173" t="e">
        <f t="shared" ref="H23:S23" si="55">AVERAGE(H62,H97,G447)</f>
        <v>#DIV/0!</v>
      </c>
      <c r="I23" s="173" t="e">
        <f t="shared" si="55"/>
        <v>#DIV/0!</v>
      </c>
      <c r="J23" s="173" t="e">
        <f t="shared" si="55"/>
        <v>#DIV/0!</v>
      </c>
      <c r="K23" s="173" t="e">
        <f t="shared" si="55"/>
        <v>#DIV/0!</v>
      </c>
      <c r="L23" s="173" t="e">
        <f t="shared" si="55"/>
        <v>#DIV/0!</v>
      </c>
      <c r="M23" s="173" t="e">
        <f t="shared" si="55"/>
        <v>#DIV/0!</v>
      </c>
      <c r="N23" s="173" t="e">
        <f t="shared" si="55"/>
        <v>#DIV/0!</v>
      </c>
      <c r="O23" s="173" t="e">
        <f t="shared" si="55"/>
        <v>#DIV/0!</v>
      </c>
      <c r="P23" s="173" t="e">
        <f t="shared" si="55"/>
        <v>#DIV/0!</v>
      </c>
      <c r="Q23" s="173" t="e">
        <f t="shared" si="55"/>
        <v>#DIV/0!</v>
      </c>
      <c r="R23" s="173" t="e">
        <f t="shared" si="55"/>
        <v>#DIV/0!</v>
      </c>
      <c r="S23" s="174" t="e">
        <f t="shared" si="55"/>
        <v>#DIV/0!</v>
      </c>
    </row>
    <row r="24" spans="1:20" ht="15.75" customHeight="1">
      <c r="A24" s="309"/>
      <c r="B24" s="290"/>
      <c r="C24" s="306" t="s">
        <v>40</v>
      </c>
      <c r="D24" s="307"/>
      <c r="E24" s="64">
        <f>AVERAGE(E63,E98,E448)</f>
        <v>9.8333333333333339</v>
      </c>
      <c r="F24" s="41"/>
      <c r="G24" s="42">
        <f>AVERAGE(G63,G98,F448)</f>
        <v>9.8333333333333339</v>
      </c>
      <c r="H24" s="42" t="e">
        <f t="shared" ref="H24:S24" si="56">AVERAGE(H63,H98,G448)</f>
        <v>#DIV/0!</v>
      </c>
      <c r="I24" s="42" t="e">
        <f t="shared" si="56"/>
        <v>#DIV/0!</v>
      </c>
      <c r="J24" s="42" t="e">
        <f t="shared" si="56"/>
        <v>#DIV/0!</v>
      </c>
      <c r="K24" s="42" t="e">
        <f t="shared" si="56"/>
        <v>#DIV/0!</v>
      </c>
      <c r="L24" s="42" t="e">
        <f t="shared" si="56"/>
        <v>#DIV/0!</v>
      </c>
      <c r="M24" s="42" t="e">
        <f t="shared" si="56"/>
        <v>#DIV/0!</v>
      </c>
      <c r="N24" s="42" t="e">
        <f t="shared" si="56"/>
        <v>#DIV/0!</v>
      </c>
      <c r="O24" s="42" t="e">
        <f t="shared" si="56"/>
        <v>#DIV/0!</v>
      </c>
      <c r="P24" s="42" t="e">
        <f t="shared" si="56"/>
        <v>#DIV/0!</v>
      </c>
      <c r="Q24" s="42" t="e">
        <f t="shared" si="56"/>
        <v>#DIV/0!</v>
      </c>
      <c r="R24" s="42" t="e">
        <f t="shared" si="56"/>
        <v>#DIV/0!</v>
      </c>
      <c r="S24" s="175" t="e">
        <f t="shared" si="56"/>
        <v>#DIV/0!</v>
      </c>
    </row>
    <row r="25" spans="1:20" ht="15" customHeight="1">
      <c r="A25" s="309"/>
      <c r="B25" s="290"/>
      <c r="C25" s="285" t="s">
        <v>41</v>
      </c>
      <c r="D25" s="286"/>
      <c r="E25" s="65">
        <f>AVERAGE(E64,E99,E449)</f>
        <v>5.3666666666666671</v>
      </c>
      <c r="F25" s="55"/>
      <c r="G25" s="53">
        <f>AVERAGE(G64,G99,F449)</f>
        <v>5.3666666666666671</v>
      </c>
      <c r="H25" s="53" t="e">
        <f t="shared" ref="H25:S25" si="57">AVERAGE(H64,H99,G449)</f>
        <v>#DIV/0!</v>
      </c>
      <c r="I25" s="53" t="e">
        <f t="shared" si="57"/>
        <v>#DIV/0!</v>
      </c>
      <c r="J25" s="53" t="e">
        <f t="shared" si="57"/>
        <v>#DIV/0!</v>
      </c>
      <c r="K25" s="53" t="e">
        <f t="shared" si="57"/>
        <v>#DIV/0!</v>
      </c>
      <c r="L25" s="53" t="e">
        <f t="shared" si="57"/>
        <v>#DIV/0!</v>
      </c>
      <c r="M25" s="53" t="e">
        <f t="shared" si="57"/>
        <v>#DIV/0!</v>
      </c>
      <c r="N25" s="53" t="e">
        <f t="shared" si="57"/>
        <v>#DIV/0!</v>
      </c>
      <c r="O25" s="53" t="e">
        <f t="shared" si="57"/>
        <v>#DIV/0!</v>
      </c>
      <c r="P25" s="53" t="e">
        <f t="shared" si="57"/>
        <v>#DIV/0!</v>
      </c>
      <c r="Q25" s="53" t="e">
        <f t="shared" si="57"/>
        <v>#DIV/0!</v>
      </c>
      <c r="R25" s="53" t="e">
        <f t="shared" si="57"/>
        <v>#DIV/0!</v>
      </c>
      <c r="S25" s="176" t="e">
        <f t="shared" si="57"/>
        <v>#DIV/0!</v>
      </c>
    </row>
    <row r="26" spans="1:20" ht="15" customHeight="1">
      <c r="A26" s="309"/>
      <c r="B26" s="290"/>
      <c r="C26" s="285" t="s">
        <v>19</v>
      </c>
      <c r="D26" s="286"/>
      <c r="E26" s="104">
        <f>SUM(E78,E113,E463)</f>
        <v>26</v>
      </c>
      <c r="F26" s="58"/>
      <c r="G26" s="51">
        <f>SUM(G78,G113,F463)</f>
        <v>26</v>
      </c>
      <c r="H26" s="51">
        <f t="shared" ref="H26:S26" si="58">SUM(H78,H113,G463)</f>
        <v>0</v>
      </c>
      <c r="I26" s="51">
        <f t="shared" si="58"/>
        <v>0</v>
      </c>
      <c r="J26" s="51">
        <f t="shared" si="58"/>
        <v>0</v>
      </c>
      <c r="K26" s="51">
        <f t="shared" si="58"/>
        <v>0</v>
      </c>
      <c r="L26" s="51">
        <f t="shared" si="58"/>
        <v>0</v>
      </c>
      <c r="M26" s="51">
        <f t="shared" si="58"/>
        <v>0</v>
      </c>
      <c r="N26" s="51">
        <f t="shared" si="58"/>
        <v>0</v>
      </c>
      <c r="O26" s="51">
        <f t="shared" si="58"/>
        <v>0</v>
      </c>
      <c r="P26" s="51">
        <f t="shared" si="58"/>
        <v>0</v>
      </c>
      <c r="Q26" s="51">
        <f t="shared" si="58"/>
        <v>0</v>
      </c>
      <c r="R26" s="51">
        <f t="shared" si="58"/>
        <v>0</v>
      </c>
      <c r="S26" s="177">
        <f t="shared" si="58"/>
        <v>0</v>
      </c>
    </row>
    <row r="27" spans="1:20" ht="15" customHeight="1">
      <c r="A27" s="309"/>
      <c r="B27" s="290"/>
      <c r="C27" s="285" t="s">
        <v>20</v>
      </c>
      <c r="D27" s="286"/>
      <c r="E27" s="65">
        <f>SUM(E79,E114,E464)</f>
        <v>233.60000000000002</v>
      </c>
      <c r="F27" s="55"/>
      <c r="G27" s="53">
        <f>SUM(G79,G114,F464)</f>
        <v>233.60000000000002</v>
      </c>
      <c r="H27" s="53">
        <f t="shared" ref="H27:S27" si="59">SUM(H79,H114,G464)</f>
        <v>0</v>
      </c>
      <c r="I27" s="53">
        <f t="shared" si="59"/>
        <v>0</v>
      </c>
      <c r="J27" s="53">
        <f t="shared" si="59"/>
        <v>0</v>
      </c>
      <c r="K27" s="53">
        <f t="shared" si="59"/>
        <v>0</v>
      </c>
      <c r="L27" s="53">
        <f t="shared" si="59"/>
        <v>0</v>
      </c>
      <c r="M27" s="53">
        <f t="shared" si="59"/>
        <v>0</v>
      </c>
      <c r="N27" s="53">
        <f t="shared" si="59"/>
        <v>0</v>
      </c>
      <c r="O27" s="53">
        <f t="shared" si="59"/>
        <v>0</v>
      </c>
      <c r="P27" s="53">
        <f t="shared" si="59"/>
        <v>0</v>
      </c>
      <c r="Q27" s="53">
        <f t="shared" si="59"/>
        <v>0</v>
      </c>
      <c r="R27" s="53">
        <f t="shared" si="59"/>
        <v>0</v>
      </c>
      <c r="S27" s="176">
        <f t="shared" si="59"/>
        <v>0</v>
      </c>
    </row>
    <row r="28" spans="1:20" ht="15.75" customHeight="1" thickBot="1">
      <c r="A28" s="309"/>
      <c r="B28" s="291"/>
      <c r="C28" s="287" t="s">
        <v>21</v>
      </c>
      <c r="D28" s="288"/>
      <c r="E28" s="186">
        <f>SUM(E81,E116,E466)</f>
        <v>0</v>
      </c>
      <c r="F28" s="56"/>
      <c r="G28" s="54">
        <f>SUM(G81,G116,F466)</f>
        <v>0</v>
      </c>
      <c r="H28" s="54">
        <f t="shared" ref="H28:S28" si="60">SUM(H81,H116,G466)</f>
        <v>0</v>
      </c>
      <c r="I28" s="54">
        <f t="shared" si="60"/>
        <v>0</v>
      </c>
      <c r="J28" s="54">
        <f t="shared" si="60"/>
        <v>0</v>
      </c>
      <c r="K28" s="54">
        <f t="shared" si="60"/>
        <v>0</v>
      </c>
      <c r="L28" s="54">
        <f t="shared" si="60"/>
        <v>0</v>
      </c>
      <c r="M28" s="54">
        <f t="shared" si="60"/>
        <v>0</v>
      </c>
      <c r="N28" s="54">
        <f t="shared" si="60"/>
        <v>0</v>
      </c>
      <c r="O28" s="54">
        <f t="shared" si="60"/>
        <v>0</v>
      </c>
      <c r="P28" s="54">
        <f t="shared" si="60"/>
        <v>0</v>
      </c>
      <c r="Q28" s="54">
        <f t="shared" si="60"/>
        <v>0</v>
      </c>
      <c r="R28" s="54">
        <f t="shared" si="60"/>
        <v>0</v>
      </c>
      <c r="S28" s="178">
        <f t="shared" si="60"/>
        <v>0</v>
      </c>
    </row>
    <row r="29" spans="1:20" ht="15.75" customHeight="1" thickTop="1">
      <c r="A29" s="309"/>
      <c r="B29" s="289" t="s">
        <v>43</v>
      </c>
      <c r="C29" s="292" t="s">
        <v>39</v>
      </c>
      <c r="D29" s="293"/>
      <c r="E29" s="67" t="e">
        <f>AVERAGE(E132,E167,E202)</f>
        <v>#DIV/0!</v>
      </c>
      <c r="F29" s="181" t="e">
        <f t="shared" ref="F29:S29" si="61">AVERAGE(F132,F167,F202)</f>
        <v>#DIV/0!</v>
      </c>
      <c r="G29" s="173">
        <f t="shared" si="61"/>
        <v>6.35</v>
      </c>
      <c r="H29" s="173" t="e">
        <f t="shared" si="61"/>
        <v>#DIV/0!</v>
      </c>
      <c r="I29" s="173" t="e">
        <f t="shared" si="61"/>
        <v>#DIV/0!</v>
      </c>
      <c r="J29" s="173" t="e">
        <f t="shared" si="61"/>
        <v>#DIV/0!</v>
      </c>
      <c r="K29" s="173" t="e">
        <f t="shared" si="61"/>
        <v>#DIV/0!</v>
      </c>
      <c r="L29" s="173" t="e">
        <f t="shared" si="61"/>
        <v>#DIV/0!</v>
      </c>
      <c r="M29" s="173" t="e">
        <f t="shared" si="61"/>
        <v>#DIV/0!</v>
      </c>
      <c r="N29" s="173" t="e">
        <f t="shared" si="61"/>
        <v>#DIV/0!</v>
      </c>
      <c r="O29" s="173" t="e">
        <f t="shared" si="61"/>
        <v>#DIV/0!</v>
      </c>
      <c r="P29" s="173" t="e">
        <f t="shared" si="61"/>
        <v>#DIV/0!</v>
      </c>
      <c r="Q29" s="173" t="e">
        <f t="shared" si="61"/>
        <v>#DIV/0!</v>
      </c>
      <c r="R29" s="173" t="e">
        <f t="shared" si="61"/>
        <v>#DIV/0!</v>
      </c>
      <c r="S29" s="174" t="e">
        <f t="shared" si="61"/>
        <v>#DIV/0!</v>
      </c>
    </row>
    <row r="30" spans="1:20" ht="15.75" customHeight="1">
      <c r="A30" s="309"/>
      <c r="B30" s="290"/>
      <c r="C30" s="306" t="s">
        <v>40</v>
      </c>
      <c r="D30" s="307"/>
      <c r="E30" s="61" t="e">
        <f>AVERAGE(E133,E168,E203)</f>
        <v>#DIV/0!</v>
      </c>
      <c r="F30" s="182" t="e">
        <f t="shared" ref="F30:S30" si="62">AVERAGE(F133,F168,F203)</f>
        <v>#DIV/0!</v>
      </c>
      <c r="G30" s="42">
        <f t="shared" si="62"/>
        <v>18.05</v>
      </c>
      <c r="H30" s="42" t="e">
        <f t="shared" si="62"/>
        <v>#DIV/0!</v>
      </c>
      <c r="I30" s="42" t="e">
        <f t="shared" si="62"/>
        <v>#DIV/0!</v>
      </c>
      <c r="J30" s="42" t="e">
        <f t="shared" si="62"/>
        <v>#DIV/0!</v>
      </c>
      <c r="K30" s="42" t="e">
        <f t="shared" si="62"/>
        <v>#DIV/0!</v>
      </c>
      <c r="L30" s="42" t="e">
        <f t="shared" si="62"/>
        <v>#DIV/0!</v>
      </c>
      <c r="M30" s="42" t="e">
        <f t="shared" si="62"/>
        <v>#DIV/0!</v>
      </c>
      <c r="N30" s="42" t="e">
        <f t="shared" si="62"/>
        <v>#DIV/0!</v>
      </c>
      <c r="O30" s="42" t="e">
        <f t="shared" si="62"/>
        <v>#DIV/0!</v>
      </c>
      <c r="P30" s="42" t="e">
        <f t="shared" si="62"/>
        <v>#DIV/0!</v>
      </c>
      <c r="Q30" s="42" t="e">
        <f t="shared" si="62"/>
        <v>#DIV/0!</v>
      </c>
      <c r="R30" s="42" t="e">
        <f t="shared" si="62"/>
        <v>#DIV/0!</v>
      </c>
      <c r="S30" s="175" t="e">
        <f t="shared" si="62"/>
        <v>#DIV/0!</v>
      </c>
    </row>
    <row r="31" spans="1:20" ht="15" customHeight="1">
      <c r="A31" s="309"/>
      <c r="B31" s="290"/>
      <c r="C31" s="285" t="s">
        <v>41</v>
      </c>
      <c r="D31" s="286"/>
      <c r="E31" s="65" t="e">
        <f>AVERAGE(E134,E169,E204)</f>
        <v>#DIV/0!</v>
      </c>
      <c r="F31" s="55" t="e">
        <f t="shared" ref="F31:S31" si="63">AVERAGE(F134,F169,F204)</f>
        <v>#DIV/0!</v>
      </c>
      <c r="G31" s="183">
        <f t="shared" si="63"/>
        <v>12.149999999999999</v>
      </c>
      <c r="H31" s="53" t="e">
        <f t="shared" si="63"/>
        <v>#DIV/0!</v>
      </c>
      <c r="I31" s="53" t="e">
        <f t="shared" si="63"/>
        <v>#DIV/0!</v>
      </c>
      <c r="J31" s="53" t="e">
        <f t="shared" si="63"/>
        <v>#DIV/0!</v>
      </c>
      <c r="K31" s="53" t="e">
        <f t="shared" si="63"/>
        <v>#DIV/0!</v>
      </c>
      <c r="L31" s="53" t="e">
        <f t="shared" si="63"/>
        <v>#DIV/0!</v>
      </c>
      <c r="M31" s="53" t="e">
        <f t="shared" si="63"/>
        <v>#DIV/0!</v>
      </c>
      <c r="N31" s="53" t="e">
        <f t="shared" si="63"/>
        <v>#DIV/0!</v>
      </c>
      <c r="O31" s="53" t="e">
        <f t="shared" si="63"/>
        <v>#DIV/0!</v>
      </c>
      <c r="P31" s="53" t="e">
        <f t="shared" si="63"/>
        <v>#DIV/0!</v>
      </c>
      <c r="Q31" s="53" t="e">
        <f t="shared" si="63"/>
        <v>#DIV/0!</v>
      </c>
      <c r="R31" s="53" t="e">
        <f t="shared" si="63"/>
        <v>#DIV/0!</v>
      </c>
      <c r="S31" s="176" t="e">
        <f t="shared" si="63"/>
        <v>#DIV/0!</v>
      </c>
    </row>
    <row r="32" spans="1:20" ht="15" customHeight="1">
      <c r="A32" s="309"/>
      <c r="B32" s="290"/>
      <c r="C32" s="285" t="s">
        <v>19</v>
      </c>
      <c r="D32" s="286"/>
      <c r="E32" s="104" t="e">
        <f>SUM(E148,E183,E218)</f>
        <v>#DIV/0!</v>
      </c>
      <c r="F32" s="58">
        <f t="shared" ref="F32:S32" si="64">SUM(F148,F183,F218)</f>
        <v>0</v>
      </c>
      <c r="G32" s="184">
        <f t="shared" si="64"/>
        <v>17</v>
      </c>
      <c r="H32" s="51">
        <f t="shared" si="64"/>
        <v>0</v>
      </c>
      <c r="I32" s="51">
        <f t="shared" si="64"/>
        <v>0</v>
      </c>
      <c r="J32" s="51">
        <f t="shared" si="64"/>
        <v>0</v>
      </c>
      <c r="K32" s="51">
        <f t="shared" si="64"/>
        <v>0</v>
      </c>
      <c r="L32" s="51">
        <f t="shared" si="64"/>
        <v>0</v>
      </c>
      <c r="M32" s="51">
        <f t="shared" si="64"/>
        <v>0</v>
      </c>
      <c r="N32" s="51">
        <f t="shared" si="64"/>
        <v>0</v>
      </c>
      <c r="O32" s="51">
        <f t="shared" si="64"/>
        <v>0</v>
      </c>
      <c r="P32" s="51">
        <f t="shared" si="64"/>
        <v>0</v>
      </c>
      <c r="Q32" s="51">
        <f t="shared" si="64"/>
        <v>0</v>
      </c>
      <c r="R32" s="51">
        <f t="shared" si="64"/>
        <v>0</v>
      </c>
      <c r="S32" s="177">
        <f t="shared" si="64"/>
        <v>0</v>
      </c>
    </row>
    <row r="33" spans="1:19" ht="15" customHeight="1">
      <c r="A33" s="309"/>
      <c r="B33" s="290"/>
      <c r="C33" s="285" t="s">
        <v>20</v>
      </c>
      <c r="D33" s="286"/>
      <c r="E33" s="65" t="e">
        <f>SUM(E149,E184,E219)</f>
        <v>#DIV/0!</v>
      </c>
      <c r="F33" s="55">
        <f t="shared" ref="F33:S33" si="65">SUM(F149,F184,F219)</f>
        <v>0</v>
      </c>
      <c r="G33" s="183">
        <f t="shared" si="65"/>
        <v>150.4</v>
      </c>
      <c r="H33" s="53">
        <f t="shared" si="65"/>
        <v>0</v>
      </c>
      <c r="I33" s="53">
        <f t="shared" si="65"/>
        <v>0</v>
      </c>
      <c r="J33" s="53">
        <f t="shared" si="65"/>
        <v>0</v>
      </c>
      <c r="K33" s="53">
        <f t="shared" si="65"/>
        <v>0</v>
      </c>
      <c r="L33" s="53">
        <f t="shared" si="65"/>
        <v>0</v>
      </c>
      <c r="M33" s="53">
        <f t="shared" si="65"/>
        <v>0</v>
      </c>
      <c r="N33" s="53">
        <f t="shared" si="65"/>
        <v>0</v>
      </c>
      <c r="O33" s="53">
        <f t="shared" si="65"/>
        <v>0</v>
      </c>
      <c r="P33" s="53">
        <f t="shared" si="65"/>
        <v>0</v>
      </c>
      <c r="Q33" s="53">
        <f t="shared" si="65"/>
        <v>0</v>
      </c>
      <c r="R33" s="53">
        <f t="shared" si="65"/>
        <v>0</v>
      </c>
      <c r="S33" s="176">
        <f t="shared" si="65"/>
        <v>0</v>
      </c>
    </row>
    <row r="34" spans="1:19" ht="15.75" customHeight="1" thickBot="1">
      <c r="A34" s="309"/>
      <c r="B34" s="291"/>
      <c r="C34" s="287" t="s">
        <v>21</v>
      </c>
      <c r="D34" s="288"/>
      <c r="E34" s="187" t="e">
        <f>SUM(E151,E186,E221)</f>
        <v>#DIV/0!</v>
      </c>
      <c r="F34" s="188">
        <f t="shared" ref="F34:S34" si="66">SUM(F151,F186,F221)</f>
        <v>0</v>
      </c>
      <c r="G34" s="185">
        <f t="shared" si="66"/>
        <v>0</v>
      </c>
      <c r="H34" s="179">
        <f t="shared" si="66"/>
        <v>0</v>
      </c>
      <c r="I34" s="179">
        <f t="shared" si="66"/>
        <v>0</v>
      </c>
      <c r="J34" s="179">
        <f t="shared" si="66"/>
        <v>0</v>
      </c>
      <c r="K34" s="179">
        <f t="shared" si="66"/>
        <v>0</v>
      </c>
      <c r="L34" s="179">
        <f t="shared" si="66"/>
        <v>0</v>
      </c>
      <c r="M34" s="179">
        <f t="shared" si="66"/>
        <v>0</v>
      </c>
      <c r="N34" s="179">
        <f t="shared" si="66"/>
        <v>0</v>
      </c>
      <c r="O34" s="179">
        <f t="shared" si="66"/>
        <v>0</v>
      </c>
      <c r="P34" s="179">
        <f t="shared" si="66"/>
        <v>0</v>
      </c>
      <c r="Q34" s="179">
        <f t="shared" si="66"/>
        <v>0</v>
      </c>
      <c r="R34" s="179">
        <f t="shared" si="66"/>
        <v>0</v>
      </c>
      <c r="S34" s="180">
        <f t="shared" si="66"/>
        <v>0</v>
      </c>
    </row>
    <row r="35" spans="1:19" ht="15.75" customHeight="1" thickTop="1">
      <c r="A35" s="309"/>
      <c r="B35" s="289" t="s">
        <v>44</v>
      </c>
      <c r="C35" s="292" t="s">
        <v>39</v>
      </c>
      <c r="D35" s="293"/>
      <c r="E35" s="67" t="e">
        <f>AVERAGE(E237,E272,E307)</f>
        <v>#DIV/0!</v>
      </c>
      <c r="F35" s="181">
        <f t="shared" ref="F35:S35" si="67">AVERAGE(F237,F272,F307)</f>
        <v>18.649999999999999</v>
      </c>
      <c r="G35" s="173" t="e">
        <f t="shared" si="67"/>
        <v>#DIV/0!</v>
      </c>
      <c r="H35" s="173" t="e">
        <f t="shared" si="67"/>
        <v>#DIV/0!</v>
      </c>
      <c r="I35" s="173" t="e">
        <f t="shared" si="67"/>
        <v>#DIV/0!</v>
      </c>
      <c r="J35" s="173" t="e">
        <f t="shared" si="67"/>
        <v>#DIV/0!</v>
      </c>
      <c r="K35" s="173" t="e">
        <f t="shared" si="67"/>
        <v>#DIV/0!</v>
      </c>
      <c r="L35" s="173" t="e">
        <f t="shared" si="67"/>
        <v>#DIV/0!</v>
      </c>
      <c r="M35" s="173" t="e">
        <f t="shared" si="67"/>
        <v>#DIV/0!</v>
      </c>
      <c r="N35" s="173" t="e">
        <f t="shared" si="67"/>
        <v>#DIV/0!</v>
      </c>
      <c r="O35" s="173" t="e">
        <f t="shared" si="67"/>
        <v>#DIV/0!</v>
      </c>
      <c r="P35" s="173" t="e">
        <f t="shared" si="67"/>
        <v>#DIV/0!</v>
      </c>
      <c r="Q35" s="173" t="e">
        <f t="shared" si="67"/>
        <v>#DIV/0!</v>
      </c>
      <c r="R35" s="173" t="e">
        <f t="shared" si="67"/>
        <v>#DIV/0!</v>
      </c>
      <c r="S35" s="174" t="e">
        <f t="shared" si="67"/>
        <v>#DIV/0!</v>
      </c>
    </row>
    <row r="36" spans="1:19" ht="15.75" customHeight="1">
      <c r="A36" s="309"/>
      <c r="B36" s="290"/>
      <c r="C36" s="306" t="s">
        <v>40</v>
      </c>
      <c r="D36" s="307"/>
      <c r="E36" s="61" t="e">
        <f>AVERAGE(E238,E273,E308)</f>
        <v>#DIV/0!</v>
      </c>
      <c r="F36" s="182">
        <f t="shared" ref="F36:S36" si="68">AVERAGE(F238,F273,F308)</f>
        <v>33.549999999999997</v>
      </c>
      <c r="G36" s="42" t="e">
        <f t="shared" si="68"/>
        <v>#DIV/0!</v>
      </c>
      <c r="H36" s="42" t="e">
        <f t="shared" si="68"/>
        <v>#DIV/0!</v>
      </c>
      <c r="I36" s="42" t="e">
        <f t="shared" si="68"/>
        <v>#DIV/0!</v>
      </c>
      <c r="J36" s="42" t="e">
        <f t="shared" si="68"/>
        <v>#DIV/0!</v>
      </c>
      <c r="K36" s="42" t="e">
        <f t="shared" si="68"/>
        <v>#DIV/0!</v>
      </c>
      <c r="L36" s="42" t="e">
        <f t="shared" si="68"/>
        <v>#DIV/0!</v>
      </c>
      <c r="M36" s="42" t="e">
        <f t="shared" si="68"/>
        <v>#DIV/0!</v>
      </c>
      <c r="N36" s="42" t="e">
        <f t="shared" si="68"/>
        <v>#DIV/0!</v>
      </c>
      <c r="O36" s="42" t="e">
        <f t="shared" si="68"/>
        <v>#DIV/0!</v>
      </c>
      <c r="P36" s="42" t="e">
        <f t="shared" si="68"/>
        <v>#DIV/0!</v>
      </c>
      <c r="Q36" s="42" t="e">
        <f t="shared" si="68"/>
        <v>#DIV/0!</v>
      </c>
      <c r="R36" s="42" t="e">
        <f t="shared" si="68"/>
        <v>#DIV/0!</v>
      </c>
      <c r="S36" s="175" t="e">
        <f t="shared" si="68"/>
        <v>#DIV/0!</v>
      </c>
    </row>
    <row r="37" spans="1:19" ht="15" customHeight="1">
      <c r="A37" s="309"/>
      <c r="B37" s="290"/>
      <c r="C37" s="285" t="s">
        <v>41</v>
      </c>
      <c r="D37" s="286"/>
      <c r="E37" s="138" t="e">
        <f>AVERAGE(E239,E274,E309)</f>
        <v>#DIV/0!</v>
      </c>
      <c r="F37" s="183">
        <f t="shared" ref="F37:S37" si="69">AVERAGE(F239,F274,F309)</f>
        <v>26</v>
      </c>
      <c r="G37" s="53" t="e">
        <f t="shared" si="69"/>
        <v>#DIV/0!</v>
      </c>
      <c r="H37" s="53" t="e">
        <f t="shared" si="69"/>
        <v>#DIV/0!</v>
      </c>
      <c r="I37" s="53" t="e">
        <f t="shared" si="69"/>
        <v>#DIV/0!</v>
      </c>
      <c r="J37" s="53" t="e">
        <f>AVERAGE(J239,J274,J309)</f>
        <v>#DIV/0!</v>
      </c>
      <c r="K37" s="53" t="e">
        <f t="shared" si="69"/>
        <v>#DIV/0!</v>
      </c>
      <c r="L37" s="53" t="e">
        <f t="shared" si="69"/>
        <v>#DIV/0!</v>
      </c>
      <c r="M37" s="53" t="e">
        <f t="shared" si="69"/>
        <v>#DIV/0!</v>
      </c>
      <c r="N37" s="53" t="e">
        <f t="shared" si="69"/>
        <v>#DIV/0!</v>
      </c>
      <c r="O37" s="53" t="e">
        <f t="shared" si="69"/>
        <v>#DIV/0!</v>
      </c>
      <c r="P37" s="53" t="e">
        <f t="shared" si="69"/>
        <v>#DIV/0!</v>
      </c>
      <c r="Q37" s="53" t="e">
        <f t="shared" si="69"/>
        <v>#DIV/0!</v>
      </c>
      <c r="R37" s="53" t="e">
        <f t="shared" si="69"/>
        <v>#DIV/0!</v>
      </c>
      <c r="S37" s="176" t="e">
        <f t="shared" si="69"/>
        <v>#DIV/0!</v>
      </c>
    </row>
    <row r="38" spans="1:19" ht="15" customHeight="1">
      <c r="A38" s="309"/>
      <c r="B38" s="290"/>
      <c r="C38" s="285" t="s">
        <v>19</v>
      </c>
      <c r="D38" s="286"/>
      <c r="E38" s="104" t="e">
        <f>SUM(E253,E288,E323)</f>
        <v>#DIV/0!</v>
      </c>
      <c r="F38" s="58">
        <f t="shared" ref="F38:S38" si="70">SUM(F253,F288,F323)</f>
        <v>6</v>
      </c>
      <c r="G38" s="51">
        <f t="shared" si="70"/>
        <v>0</v>
      </c>
      <c r="H38" s="51">
        <f t="shared" si="70"/>
        <v>0</v>
      </c>
      <c r="I38" s="51">
        <f t="shared" si="70"/>
        <v>0</v>
      </c>
      <c r="J38" s="51">
        <f t="shared" si="70"/>
        <v>0</v>
      </c>
      <c r="K38" s="51">
        <f t="shared" si="70"/>
        <v>0</v>
      </c>
      <c r="L38" s="51">
        <f t="shared" si="70"/>
        <v>0</v>
      </c>
      <c r="M38" s="51">
        <f t="shared" si="70"/>
        <v>0</v>
      </c>
      <c r="N38" s="51">
        <f t="shared" si="70"/>
        <v>0</v>
      </c>
      <c r="O38" s="51">
        <f t="shared" si="70"/>
        <v>0</v>
      </c>
      <c r="P38" s="51">
        <f t="shared" si="70"/>
        <v>0</v>
      </c>
      <c r="Q38" s="51">
        <f t="shared" si="70"/>
        <v>0</v>
      </c>
      <c r="R38" s="51">
        <f t="shared" si="70"/>
        <v>0</v>
      </c>
      <c r="S38" s="177">
        <f t="shared" si="70"/>
        <v>0</v>
      </c>
    </row>
    <row r="39" spans="1:19" ht="15" customHeight="1">
      <c r="A39" s="309"/>
      <c r="B39" s="290"/>
      <c r="C39" s="285" t="s">
        <v>20</v>
      </c>
      <c r="D39" s="286"/>
      <c r="E39" s="65" t="e">
        <f>SUM(E254,E289,E324)</f>
        <v>#DIV/0!</v>
      </c>
      <c r="F39" s="55">
        <f t="shared" ref="F39:S39" si="71">SUM(F254,F289,F324)</f>
        <v>70.8</v>
      </c>
      <c r="G39" s="53">
        <f t="shared" si="71"/>
        <v>0</v>
      </c>
      <c r="H39" s="53">
        <f t="shared" si="71"/>
        <v>0</v>
      </c>
      <c r="I39" s="53">
        <f t="shared" si="71"/>
        <v>0</v>
      </c>
      <c r="J39" s="53">
        <f t="shared" si="71"/>
        <v>0</v>
      </c>
      <c r="K39" s="53">
        <f t="shared" si="71"/>
        <v>0</v>
      </c>
      <c r="L39" s="53">
        <f t="shared" si="71"/>
        <v>0</v>
      </c>
      <c r="M39" s="53">
        <f t="shared" si="71"/>
        <v>0</v>
      </c>
      <c r="N39" s="53">
        <f t="shared" si="71"/>
        <v>0</v>
      </c>
      <c r="O39" s="53">
        <f t="shared" si="71"/>
        <v>0</v>
      </c>
      <c r="P39" s="53">
        <f t="shared" si="71"/>
        <v>0</v>
      </c>
      <c r="Q39" s="53">
        <f t="shared" si="71"/>
        <v>0</v>
      </c>
      <c r="R39" s="53">
        <f t="shared" si="71"/>
        <v>0</v>
      </c>
      <c r="S39" s="176">
        <f t="shared" si="71"/>
        <v>0</v>
      </c>
    </row>
    <row r="40" spans="1:19" ht="15.75" customHeight="1" thickBot="1">
      <c r="A40" s="309"/>
      <c r="B40" s="291"/>
      <c r="C40" s="287" t="s">
        <v>21</v>
      </c>
      <c r="D40" s="288"/>
      <c r="E40" s="186" t="e">
        <f>SUM(E256,E291,E326)</f>
        <v>#DIV/0!</v>
      </c>
      <c r="F40" s="56">
        <f t="shared" ref="F40:S40" si="72">SUM(F256,F291,F326)</f>
        <v>0</v>
      </c>
      <c r="G40" s="54">
        <f t="shared" si="72"/>
        <v>0</v>
      </c>
      <c r="H40" s="54">
        <f t="shared" si="72"/>
        <v>0</v>
      </c>
      <c r="I40" s="54">
        <f t="shared" si="72"/>
        <v>0</v>
      </c>
      <c r="J40" s="54">
        <f t="shared" si="72"/>
        <v>0</v>
      </c>
      <c r="K40" s="54">
        <f t="shared" si="72"/>
        <v>0</v>
      </c>
      <c r="L40" s="54">
        <f t="shared" si="72"/>
        <v>0</v>
      </c>
      <c r="M40" s="54">
        <f t="shared" si="72"/>
        <v>0</v>
      </c>
      <c r="N40" s="54">
        <f t="shared" si="72"/>
        <v>0</v>
      </c>
      <c r="O40" s="54">
        <f t="shared" si="72"/>
        <v>0</v>
      </c>
      <c r="P40" s="54">
        <f t="shared" si="72"/>
        <v>0</v>
      </c>
      <c r="Q40" s="54">
        <f t="shared" si="72"/>
        <v>0</v>
      </c>
      <c r="R40" s="54">
        <f t="shared" si="72"/>
        <v>0</v>
      </c>
      <c r="S40" s="178">
        <f t="shared" si="72"/>
        <v>0</v>
      </c>
    </row>
    <row r="41" spans="1:19" ht="15.75" customHeight="1" thickTop="1">
      <c r="A41" s="309"/>
      <c r="B41" s="289" t="s">
        <v>45</v>
      </c>
      <c r="C41" s="292" t="s">
        <v>39</v>
      </c>
      <c r="D41" s="293"/>
      <c r="E41" s="67">
        <f>AVERAGE(E342,E377,E412)</f>
        <v>10.533333333333333</v>
      </c>
      <c r="F41" s="181">
        <f t="shared" ref="F41:S41" si="73">AVERAGE(F342,F377,F412)</f>
        <v>10.533333333333333</v>
      </c>
      <c r="G41" s="173" t="e">
        <f t="shared" si="73"/>
        <v>#DIV/0!</v>
      </c>
      <c r="H41" s="173" t="e">
        <f t="shared" si="73"/>
        <v>#DIV/0!</v>
      </c>
      <c r="I41" s="173" t="e">
        <f t="shared" si="73"/>
        <v>#DIV/0!</v>
      </c>
      <c r="J41" s="173" t="e">
        <f t="shared" si="73"/>
        <v>#DIV/0!</v>
      </c>
      <c r="K41" s="173" t="e">
        <f t="shared" si="73"/>
        <v>#DIV/0!</v>
      </c>
      <c r="L41" s="173" t="e">
        <f t="shared" si="73"/>
        <v>#DIV/0!</v>
      </c>
      <c r="M41" s="173" t="e">
        <f t="shared" si="73"/>
        <v>#DIV/0!</v>
      </c>
      <c r="N41" s="173" t="e">
        <f t="shared" si="73"/>
        <v>#DIV/0!</v>
      </c>
      <c r="O41" s="173" t="e">
        <f t="shared" si="73"/>
        <v>#DIV/0!</v>
      </c>
      <c r="P41" s="173" t="e">
        <f t="shared" si="73"/>
        <v>#DIV/0!</v>
      </c>
      <c r="Q41" s="173" t="e">
        <f t="shared" si="73"/>
        <v>#DIV/0!</v>
      </c>
      <c r="R41" s="173" t="e">
        <f t="shared" si="73"/>
        <v>#DIV/0!</v>
      </c>
      <c r="S41" s="174" t="e">
        <f t="shared" si="73"/>
        <v>#DIV/0!</v>
      </c>
    </row>
    <row r="42" spans="1:19" ht="15.75" customHeight="1">
      <c r="A42" s="309"/>
      <c r="B42" s="290"/>
      <c r="C42" s="306" t="s">
        <v>40</v>
      </c>
      <c r="D42" s="307"/>
      <c r="E42" s="61">
        <f>AVERAGE(E343,E378,E413)</f>
        <v>20</v>
      </c>
      <c r="F42" s="182">
        <f t="shared" ref="F42:S42" si="74">AVERAGE(F343,F378,F413)</f>
        <v>20</v>
      </c>
      <c r="G42" s="42" t="e">
        <f t="shared" si="74"/>
        <v>#DIV/0!</v>
      </c>
      <c r="H42" s="42" t="e">
        <f t="shared" si="74"/>
        <v>#DIV/0!</v>
      </c>
      <c r="I42" s="42" t="e">
        <f t="shared" si="74"/>
        <v>#DIV/0!</v>
      </c>
      <c r="J42" s="42" t="e">
        <f t="shared" si="74"/>
        <v>#DIV/0!</v>
      </c>
      <c r="K42" s="42" t="e">
        <f t="shared" si="74"/>
        <v>#DIV/0!</v>
      </c>
      <c r="L42" s="42" t="e">
        <f t="shared" si="74"/>
        <v>#DIV/0!</v>
      </c>
      <c r="M42" s="42" t="e">
        <f t="shared" si="74"/>
        <v>#DIV/0!</v>
      </c>
      <c r="N42" s="42" t="e">
        <f t="shared" si="74"/>
        <v>#DIV/0!</v>
      </c>
      <c r="O42" s="42" t="e">
        <f t="shared" si="74"/>
        <v>#DIV/0!</v>
      </c>
      <c r="P42" s="42" t="e">
        <f t="shared" si="74"/>
        <v>#DIV/0!</v>
      </c>
      <c r="Q42" s="42" t="e">
        <f t="shared" si="74"/>
        <v>#DIV/0!</v>
      </c>
      <c r="R42" s="42" t="e">
        <f t="shared" si="74"/>
        <v>#DIV/0!</v>
      </c>
      <c r="S42" s="175" t="e">
        <f t="shared" si="74"/>
        <v>#DIV/0!</v>
      </c>
    </row>
    <row r="43" spans="1:19" ht="15" customHeight="1">
      <c r="A43" s="309"/>
      <c r="B43" s="290"/>
      <c r="C43" s="285" t="s">
        <v>41</v>
      </c>
      <c r="D43" s="286"/>
      <c r="E43" s="138">
        <f>AVERAGE(E344,E379,E414)</f>
        <v>14.899999999999999</v>
      </c>
      <c r="F43" s="183">
        <f t="shared" ref="F43:S43" si="75">AVERAGE(F344,F379,F414)</f>
        <v>14.899999999999999</v>
      </c>
      <c r="G43" s="53" t="e">
        <f t="shared" si="75"/>
        <v>#DIV/0!</v>
      </c>
      <c r="H43" s="53" t="e">
        <f t="shared" si="75"/>
        <v>#DIV/0!</v>
      </c>
      <c r="I43" s="53" t="e">
        <f t="shared" si="75"/>
        <v>#DIV/0!</v>
      </c>
      <c r="J43" s="53" t="e">
        <f t="shared" si="75"/>
        <v>#DIV/0!</v>
      </c>
      <c r="K43" s="53" t="e">
        <f t="shared" si="75"/>
        <v>#DIV/0!</v>
      </c>
      <c r="L43" s="53" t="e">
        <f t="shared" si="75"/>
        <v>#DIV/0!</v>
      </c>
      <c r="M43" s="53" t="e">
        <f t="shared" si="75"/>
        <v>#DIV/0!</v>
      </c>
      <c r="N43" s="53" t="e">
        <f t="shared" si="75"/>
        <v>#DIV/0!</v>
      </c>
      <c r="O43" s="53" t="e">
        <f t="shared" si="75"/>
        <v>#DIV/0!</v>
      </c>
      <c r="P43" s="53" t="e">
        <f t="shared" si="75"/>
        <v>#DIV/0!</v>
      </c>
      <c r="Q43" s="53" t="e">
        <f t="shared" si="75"/>
        <v>#DIV/0!</v>
      </c>
      <c r="R43" s="53" t="e">
        <f t="shared" si="75"/>
        <v>#DIV/0!</v>
      </c>
      <c r="S43" s="176" t="e">
        <f t="shared" si="75"/>
        <v>#DIV/0!</v>
      </c>
    </row>
    <row r="44" spans="1:19" ht="15" customHeight="1">
      <c r="A44" s="309"/>
      <c r="B44" s="290"/>
      <c r="C44" s="285" t="s">
        <v>19</v>
      </c>
      <c r="D44" s="286"/>
      <c r="E44" s="104">
        <f>SUM(E358,E393,E428)</f>
        <v>27</v>
      </c>
      <c r="F44" s="58">
        <f t="shared" ref="F44:S44" si="76">SUM(F358,F393,F428)</f>
        <v>27</v>
      </c>
      <c r="G44" s="51">
        <f t="shared" si="76"/>
        <v>0</v>
      </c>
      <c r="H44" s="51">
        <f t="shared" si="76"/>
        <v>0</v>
      </c>
      <c r="I44" s="51">
        <f t="shared" si="76"/>
        <v>0</v>
      </c>
      <c r="J44" s="51">
        <f t="shared" si="76"/>
        <v>0</v>
      </c>
      <c r="K44" s="51">
        <f t="shared" si="76"/>
        <v>0</v>
      </c>
      <c r="L44" s="51">
        <f t="shared" si="76"/>
        <v>0</v>
      </c>
      <c r="M44" s="51">
        <f t="shared" si="76"/>
        <v>0</v>
      </c>
      <c r="N44" s="51">
        <f t="shared" si="76"/>
        <v>0</v>
      </c>
      <c r="O44" s="51">
        <f t="shared" si="76"/>
        <v>0</v>
      </c>
      <c r="P44" s="51">
        <f t="shared" si="76"/>
        <v>0</v>
      </c>
      <c r="Q44" s="51">
        <f t="shared" si="76"/>
        <v>0</v>
      </c>
      <c r="R44" s="51">
        <f t="shared" si="76"/>
        <v>0</v>
      </c>
      <c r="S44" s="177">
        <f t="shared" si="76"/>
        <v>0</v>
      </c>
    </row>
    <row r="45" spans="1:19" ht="15" customHeight="1">
      <c r="A45" s="309"/>
      <c r="B45" s="290"/>
      <c r="C45" s="285" t="s">
        <v>20</v>
      </c>
      <c r="D45" s="286"/>
      <c r="E45" s="65">
        <f>SUM(E359,E394,E429)</f>
        <v>444.40000000000003</v>
      </c>
      <c r="F45" s="55">
        <f t="shared" ref="F45:S45" si="77">SUM(F359,F394,F429)</f>
        <v>444.40000000000003</v>
      </c>
      <c r="G45" s="53">
        <f t="shared" si="77"/>
        <v>0</v>
      </c>
      <c r="H45" s="53">
        <f t="shared" si="77"/>
        <v>0</v>
      </c>
      <c r="I45" s="53">
        <f t="shared" si="77"/>
        <v>0</v>
      </c>
      <c r="J45" s="53">
        <f t="shared" si="77"/>
        <v>0</v>
      </c>
      <c r="K45" s="53">
        <f t="shared" si="77"/>
        <v>0</v>
      </c>
      <c r="L45" s="53">
        <f t="shared" si="77"/>
        <v>0</v>
      </c>
      <c r="M45" s="53">
        <f t="shared" si="77"/>
        <v>0</v>
      </c>
      <c r="N45" s="53">
        <f t="shared" si="77"/>
        <v>0</v>
      </c>
      <c r="O45" s="53">
        <f t="shared" si="77"/>
        <v>0</v>
      </c>
      <c r="P45" s="53">
        <f t="shared" si="77"/>
        <v>0</v>
      </c>
      <c r="Q45" s="53">
        <f t="shared" si="77"/>
        <v>0</v>
      </c>
      <c r="R45" s="53">
        <f t="shared" si="77"/>
        <v>0</v>
      </c>
      <c r="S45" s="176">
        <f t="shared" si="77"/>
        <v>0</v>
      </c>
    </row>
    <row r="46" spans="1:19" ht="15.75" customHeight="1" thickBot="1">
      <c r="A46" s="310"/>
      <c r="B46" s="291"/>
      <c r="C46" s="287" t="s">
        <v>21</v>
      </c>
      <c r="D46" s="288"/>
      <c r="E46" s="186">
        <f>SUM(E361,E396,E431)</f>
        <v>0</v>
      </c>
      <c r="F46" s="56">
        <f t="shared" ref="F46:S46" si="78">SUM(F361,F396,F431)</f>
        <v>0</v>
      </c>
      <c r="G46" s="54">
        <f t="shared" si="78"/>
        <v>0</v>
      </c>
      <c r="H46" s="54">
        <f t="shared" si="78"/>
        <v>0</v>
      </c>
      <c r="I46" s="54">
        <f t="shared" si="78"/>
        <v>0</v>
      </c>
      <c r="J46" s="54">
        <f t="shared" si="78"/>
        <v>0</v>
      </c>
      <c r="K46" s="54">
        <f t="shared" si="78"/>
        <v>0</v>
      </c>
      <c r="L46" s="54">
        <f t="shared" si="78"/>
        <v>0</v>
      </c>
      <c r="M46" s="54">
        <f t="shared" si="78"/>
        <v>0</v>
      </c>
      <c r="N46" s="54">
        <f t="shared" si="78"/>
        <v>0</v>
      </c>
      <c r="O46" s="54">
        <f t="shared" si="78"/>
        <v>0</v>
      </c>
      <c r="P46" s="54">
        <f t="shared" si="78"/>
        <v>0</v>
      </c>
      <c r="Q46" s="54">
        <f t="shared" si="78"/>
        <v>0</v>
      </c>
      <c r="R46" s="54">
        <f t="shared" si="78"/>
        <v>0</v>
      </c>
      <c r="S46" s="178">
        <f t="shared" si="78"/>
        <v>0</v>
      </c>
    </row>
    <row r="47" spans="1:19" ht="15" customHeight="1" thickTop="1">
      <c r="A47" s="276" t="s">
        <v>3</v>
      </c>
      <c r="B47" s="294" t="s">
        <v>12</v>
      </c>
      <c r="C47" s="242" t="s">
        <v>0</v>
      </c>
      <c r="D47" s="7" t="s">
        <v>7</v>
      </c>
      <c r="E47" s="67">
        <f t="shared" si="33"/>
        <v>0.6</v>
      </c>
      <c r="F47" s="15"/>
      <c r="G47" s="15">
        <v>0.6</v>
      </c>
      <c r="H47" s="16"/>
      <c r="I47" s="16"/>
      <c r="J47" s="16"/>
      <c r="K47" s="87"/>
      <c r="L47" s="16"/>
      <c r="M47" s="87"/>
      <c r="N47" s="119"/>
      <c r="O47" s="119"/>
      <c r="P47" s="16"/>
      <c r="Q47" s="87"/>
      <c r="R47" s="119"/>
      <c r="S47" s="204"/>
    </row>
    <row r="48" spans="1:19" ht="15" customHeight="1">
      <c r="A48" s="277"/>
      <c r="B48" s="295"/>
      <c r="C48" s="243"/>
      <c r="D48" s="3" t="s">
        <v>5</v>
      </c>
      <c r="E48" s="61">
        <f t="shared" si="33"/>
        <v>8.5</v>
      </c>
      <c r="F48" s="17"/>
      <c r="G48" s="17">
        <v>8.5</v>
      </c>
      <c r="H48" s="18"/>
      <c r="I48" s="18"/>
      <c r="J48" s="18"/>
      <c r="K48" s="88"/>
      <c r="L48" s="18"/>
      <c r="M48" s="88"/>
      <c r="N48" s="120"/>
      <c r="O48" s="120"/>
      <c r="P48" s="18"/>
      <c r="Q48" s="88"/>
      <c r="R48" s="120"/>
      <c r="S48" s="205"/>
    </row>
    <row r="49" spans="1:19" ht="15" customHeight="1">
      <c r="A49" s="277"/>
      <c r="B49" s="295"/>
      <c r="C49" s="243"/>
      <c r="D49" s="4" t="s">
        <v>6</v>
      </c>
      <c r="E49" s="68">
        <f t="shared" si="33"/>
        <v>4.5</v>
      </c>
      <c r="F49" s="19"/>
      <c r="G49" s="19">
        <v>4.5</v>
      </c>
      <c r="H49" s="20"/>
      <c r="I49" s="20"/>
      <c r="J49" s="20"/>
      <c r="K49" s="89"/>
      <c r="L49" s="20"/>
      <c r="M49" s="89"/>
      <c r="N49" s="121"/>
      <c r="O49" s="121"/>
      <c r="P49" s="20"/>
      <c r="Q49" s="89"/>
      <c r="R49" s="121"/>
      <c r="S49" s="143"/>
    </row>
    <row r="50" spans="1:19" ht="15" customHeight="1">
      <c r="A50" s="277"/>
      <c r="B50" s="295"/>
      <c r="C50" s="243"/>
      <c r="D50" s="2" t="s">
        <v>10</v>
      </c>
      <c r="E50" s="69">
        <f>MIN(F50:S50)</f>
        <v>-3.8</v>
      </c>
      <c r="F50" s="25"/>
      <c r="G50" s="25">
        <v>-3.8</v>
      </c>
      <c r="H50" s="26"/>
      <c r="I50" s="26"/>
      <c r="J50" s="26"/>
      <c r="K50" s="90"/>
      <c r="L50" s="26"/>
      <c r="M50" s="90"/>
      <c r="N50" s="122"/>
      <c r="O50" s="122"/>
      <c r="P50" s="26"/>
      <c r="Q50" s="90"/>
      <c r="R50" s="122"/>
      <c r="S50" s="206"/>
    </row>
    <row r="51" spans="1:19" ht="15" customHeight="1">
      <c r="A51" s="277"/>
      <c r="B51" s="295"/>
      <c r="C51" s="244"/>
      <c r="D51" s="8" t="s">
        <v>4</v>
      </c>
      <c r="E51" s="70">
        <f>MAX(F51:S51)</f>
        <v>14.3</v>
      </c>
      <c r="F51" s="27"/>
      <c r="G51" s="27">
        <v>14.3</v>
      </c>
      <c r="H51" s="28"/>
      <c r="I51" s="28"/>
      <c r="J51" s="28"/>
      <c r="K51" s="91"/>
      <c r="L51" s="28"/>
      <c r="M51" s="91"/>
      <c r="N51" s="123"/>
      <c r="O51" s="123"/>
      <c r="P51" s="28"/>
      <c r="Q51" s="91"/>
      <c r="R51" s="123"/>
      <c r="S51" s="207"/>
    </row>
    <row r="52" spans="1:19" ht="15" customHeight="1">
      <c r="A52" s="277"/>
      <c r="B52" s="295"/>
      <c r="C52" s="245" t="s">
        <v>1</v>
      </c>
      <c r="D52" s="9" t="s">
        <v>7</v>
      </c>
      <c r="E52" s="71">
        <f>AVERAGE(F52:S52)</f>
        <v>0</v>
      </c>
      <c r="F52" s="21"/>
      <c r="G52" s="21">
        <v>0</v>
      </c>
      <c r="H52" s="22"/>
      <c r="I52" s="22"/>
      <c r="J52" s="22"/>
      <c r="K52" s="92"/>
      <c r="L52" s="22"/>
      <c r="M52" s="92"/>
      <c r="N52" s="124"/>
      <c r="O52" s="124"/>
      <c r="P52" s="22"/>
      <c r="Q52" s="92"/>
      <c r="R52" s="124"/>
      <c r="S52" s="208"/>
    </row>
    <row r="53" spans="1:19" ht="15" customHeight="1">
      <c r="A53" s="277"/>
      <c r="B53" s="295"/>
      <c r="C53" s="243"/>
      <c r="D53" s="3" t="s">
        <v>5</v>
      </c>
      <c r="E53" s="61">
        <f>AVERAGE(F53:S53)</f>
        <v>8.1999999999999993</v>
      </c>
      <c r="F53" s="17"/>
      <c r="G53" s="17">
        <v>8.1999999999999993</v>
      </c>
      <c r="H53" s="18"/>
      <c r="I53" s="18"/>
      <c r="J53" s="18"/>
      <c r="K53" s="88"/>
      <c r="L53" s="18"/>
      <c r="M53" s="88"/>
      <c r="N53" s="120"/>
      <c r="O53" s="120"/>
      <c r="P53" s="18"/>
      <c r="Q53" s="88"/>
      <c r="R53" s="120"/>
      <c r="S53" s="205"/>
    </row>
    <row r="54" spans="1:19" ht="15" customHeight="1">
      <c r="A54" s="277"/>
      <c r="B54" s="295"/>
      <c r="C54" s="243"/>
      <c r="D54" s="4" t="s">
        <v>6</v>
      </c>
      <c r="E54" s="68">
        <f>AVERAGE(F54:S54)</f>
        <v>3.6</v>
      </c>
      <c r="F54" s="19"/>
      <c r="G54" s="19">
        <v>3.6</v>
      </c>
      <c r="H54" s="20"/>
      <c r="I54" s="20"/>
      <c r="J54" s="20"/>
      <c r="K54" s="89"/>
      <c r="L54" s="20"/>
      <c r="M54" s="89"/>
      <c r="N54" s="121"/>
      <c r="O54" s="121"/>
      <c r="P54" s="20"/>
      <c r="Q54" s="89"/>
      <c r="R54" s="121"/>
      <c r="S54" s="143"/>
    </row>
    <row r="55" spans="1:19" ht="15" customHeight="1">
      <c r="A55" s="277"/>
      <c r="B55" s="295"/>
      <c r="C55" s="243"/>
      <c r="D55" s="2" t="s">
        <v>10</v>
      </c>
      <c r="E55" s="62">
        <f>MIN(F55:S55)</f>
        <v>-2.2000000000000002</v>
      </c>
      <c r="F55" s="29"/>
      <c r="G55" s="29">
        <v>-2.2000000000000002</v>
      </c>
      <c r="H55" s="30"/>
      <c r="I55" s="30"/>
      <c r="J55" s="30"/>
      <c r="K55" s="93"/>
      <c r="L55" s="30"/>
      <c r="M55" s="93"/>
      <c r="N55" s="125"/>
      <c r="O55" s="125"/>
      <c r="P55" s="30"/>
      <c r="Q55" s="93"/>
      <c r="R55" s="125"/>
      <c r="S55" s="209"/>
    </row>
    <row r="56" spans="1:19" ht="15" customHeight="1">
      <c r="A56" s="277"/>
      <c r="B56" s="295"/>
      <c r="C56" s="246"/>
      <c r="D56" s="10" t="s">
        <v>4</v>
      </c>
      <c r="E56" s="72">
        <f>MAX(F56:S56)</f>
        <v>10.6</v>
      </c>
      <c r="F56" s="31"/>
      <c r="G56" s="31">
        <v>10.6</v>
      </c>
      <c r="H56" s="32"/>
      <c r="I56" s="32"/>
      <c r="J56" s="32"/>
      <c r="K56" s="94"/>
      <c r="L56" s="32"/>
      <c r="M56" s="94"/>
      <c r="N56" s="126"/>
      <c r="O56" s="126"/>
      <c r="P56" s="32"/>
      <c r="Q56" s="94"/>
      <c r="R56" s="126"/>
      <c r="S56" s="210"/>
    </row>
    <row r="57" spans="1:19" ht="15" customHeight="1">
      <c r="A57" s="277"/>
      <c r="B57" s="295"/>
      <c r="C57" s="247" t="s">
        <v>2</v>
      </c>
      <c r="D57" s="6" t="s">
        <v>7</v>
      </c>
      <c r="E57" s="73">
        <f>AVERAGE(F57:S57)</f>
        <v>3.6</v>
      </c>
      <c r="F57" s="23"/>
      <c r="G57" s="23">
        <v>3.6</v>
      </c>
      <c r="H57" s="24"/>
      <c r="I57" s="24"/>
      <c r="J57" s="24"/>
      <c r="K57" s="95"/>
      <c r="L57" s="24"/>
      <c r="M57" s="95"/>
      <c r="N57" s="127"/>
      <c r="O57" s="127"/>
      <c r="P57" s="24"/>
      <c r="Q57" s="95"/>
      <c r="R57" s="127"/>
      <c r="S57" s="211"/>
    </row>
    <row r="58" spans="1:19" ht="15" customHeight="1">
      <c r="A58" s="277"/>
      <c r="B58" s="295"/>
      <c r="C58" s="243"/>
      <c r="D58" s="3" t="s">
        <v>5</v>
      </c>
      <c r="E58" s="61">
        <f>AVERAGE(F58:S58)</f>
        <v>12</v>
      </c>
      <c r="F58" s="17"/>
      <c r="G58" s="17">
        <v>12</v>
      </c>
      <c r="H58" s="18"/>
      <c r="I58" s="18"/>
      <c r="J58" s="18"/>
      <c r="K58" s="88"/>
      <c r="L58" s="18"/>
      <c r="M58" s="88"/>
      <c r="N58" s="120"/>
      <c r="O58" s="120"/>
      <c r="P58" s="18"/>
      <c r="Q58" s="88"/>
      <c r="R58" s="120"/>
      <c r="S58" s="205"/>
    </row>
    <row r="59" spans="1:19" ht="15" customHeight="1">
      <c r="A59" s="277"/>
      <c r="B59" s="295"/>
      <c r="C59" s="243"/>
      <c r="D59" s="4" t="s">
        <v>6</v>
      </c>
      <c r="E59" s="68">
        <f>AVERAGE(F59:S59)</f>
        <v>8</v>
      </c>
      <c r="F59" s="19"/>
      <c r="G59" s="19">
        <v>8</v>
      </c>
      <c r="H59" s="20"/>
      <c r="I59" s="20"/>
      <c r="J59" s="20"/>
      <c r="K59" s="89"/>
      <c r="L59" s="20"/>
      <c r="M59" s="89"/>
      <c r="N59" s="121"/>
      <c r="O59" s="121"/>
      <c r="P59" s="20"/>
      <c r="Q59" s="89"/>
      <c r="R59" s="121"/>
      <c r="S59" s="143"/>
    </row>
    <row r="60" spans="1:19" ht="15" customHeight="1">
      <c r="A60" s="277"/>
      <c r="B60" s="295"/>
      <c r="C60" s="243"/>
      <c r="D60" s="2" t="s">
        <v>10</v>
      </c>
      <c r="E60" s="62">
        <f>MIN(F60:S60)</f>
        <v>0.8</v>
      </c>
      <c r="F60" s="29"/>
      <c r="G60" s="29">
        <v>0.8</v>
      </c>
      <c r="H60" s="30"/>
      <c r="I60" s="30"/>
      <c r="J60" s="30"/>
      <c r="K60" s="93"/>
      <c r="L60" s="30"/>
      <c r="M60" s="93"/>
      <c r="N60" s="125"/>
      <c r="O60" s="125"/>
      <c r="P60" s="30"/>
      <c r="Q60" s="93"/>
      <c r="R60" s="125"/>
      <c r="S60" s="209"/>
    </row>
    <row r="61" spans="1:19" ht="15" customHeight="1">
      <c r="A61" s="277"/>
      <c r="B61" s="295"/>
      <c r="C61" s="244"/>
      <c r="D61" s="8" t="s">
        <v>4</v>
      </c>
      <c r="E61" s="70">
        <f>MAX(F61:S61)</f>
        <v>17.600000000000001</v>
      </c>
      <c r="F61" s="27"/>
      <c r="G61" s="27">
        <v>17.600000000000001</v>
      </c>
      <c r="H61" s="28"/>
      <c r="I61" s="28"/>
      <c r="J61" s="28"/>
      <c r="K61" s="91"/>
      <c r="L61" s="28"/>
      <c r="M61" s="91"/>
      <c r="N61" s="123"/>
      <c r="O61" s="123"/>
      <c r="P61" s="28"/>
      <c r="Q61" s="91"/>
      <c r="R61" s="123"/>
      <c r="S61" s="207"/>
    </row>
    <row r="62" spans="1:19" ht="15" customHeight="1">
      <c r="A62" s="277"/>
      <c r="B62" s="295"/>
      <c r="C62" s="279" t="s">
        <v>8</v>
      </c>
      <c r="D62" s="45" t="s">
        <v>7</v>
      </c>
      <c r="E62" s="74">
        <f>AVERAGE(F62:S62)</f>
        <v>1.5</v>
      </c>
      <c r="F62" s="46"/>
      <c r="G62" s="46">
        <v>1.5</v>
      </c>
      <c r="H62" s="47"/>
      <c r="I62" s="47"/>
      <c r="J62" s="47"/>
      <c r="K62" s="96"/>
      <c r="L62" s="47"/>
      <c r="M62" s="96"/>
      <c r="N62" s="128"/>
      <c r="O62" s="128"/>
      <c r="P62" s="47"/>
      <c r="Q62" s="96"/>
      <c r="R62" s="128"/>
      <c r="S62" s="212"/>
    </row>
    <row r="63" spans="1:19" ht="15" customHeight="1">
      <c r="A63" s="277"/>
      <c r="B63" s="295"/>
      <c r="C63" s="280"/>
      <c r="D63" s="3" t="s">
        <v>5</v>
      </c>
      <c r="E63" s="61">
        <f>AVERAGE(F63:S63)</f>
        <v>9.6999999999999993</v>
      </c>
      <c r="F63" s="17"/>
      <c r="G63" s="17">
        <v>9.6999999999999993</v>
      </c>
      <c r="H63" s="18"/>
      <c r="I63" s="18"/>
      <c r="J63" s="18"/>
      <c r="K63" s="88"/>
      <c r="L63" s="18"/>
      <c r="M63" s="88"/>
      <c r="N63" s="120"/>
      <c r="O63" s="120"/>
      <c r="P63" s="18"/>
      <c r="Q63" s="88"/>
      <c r="R63" s="120"/>
      <c r="S63" s="205"/>
    </row>
    <row r="64" spans="1:19" ht="15" customHeight="1">
      <c r="A64" s="277"/>
      <c r="B64" s="295"/>
      <c r="C64" s="280"/>
      <c r="D64" s="4" t="s">
        <v>6</v>
      </c>
      <c r="E64" s="68">
        <f>AVERAGE(F64:S64)</f>
        <v>5.4</v>
      </c>
      <c r="F64" s="19"/>
      <c r="G64" s="19">
        <v>5.4</v>
      </c>
      <c r="H64" s="20"/>
      <c r="I64" s="20"/>
      <c r="J64" s="20"/>
      <c r="K64" s="89"/>
      <c r="L64" s="20"/>
      <c r="M64" s="89"/>
      <c r="N64" s="121"/>
      <c r="O64" s="121"/>
      <c r="P64" s="20"/>
      <c r="Q64" s="89"/>
      <c r="R64" s="121"/>
      <c r="S64" s="143"/>
    </row>
    <row r="65" spans="1:20" ht="15" customHeight="1">
      <c r="A65" s="277"/>
      <c r="B65" s="295"/>
      <c r="C65" s="280"/>
      <c r="D65" s="2" t="s">
        <v>10</v>
      </c>
      <c r="E65" s="62">
        <f>MIN(F65:S65)</f>
        <v>-3.8</v>
      </c>
      <c r="F65" s="29"/>
      <c r="G65" s="29">
        <v>-3.8</v>
      </c>
      <c r="H65" s="30"/>
      <c r="I65" s="30"/>
      <c r="J65" s="30"/>
      <c r="K65" s="93"/>
      <c r="L65" s="30"/>
      <c r="M65" s="93"/>
      <c r="N65" s="125"/>
      <c r="O65" s="125"/>
      <c r="P65" s="30"/>
      <c r="Q65" s="93"/>
      <c r="R65" s="125"/>
      <c r="S65" s="209"/>
    </row>
    <row r="66" spans="1:20" ht="15" customHeight="1">
      <c r="A66" s="277"/>
      <c r="B66" s="295"/>
      <c r="C66" s="280"/>
      <c r="D66" s="3" t="s">
        <v>11</v>
      </c>
      <c r="E66" s="61">
        <f>MAX(F66:S66)</f>
        <v>10.8</v>
      </c>
      <c r="F66" s="17"/>
      <c r="G66" s="17">
        <v>10.8</v>
      </c>
      <c r="H66" s="18"/>
      <c r="I66" s="18"/>
      <c r="J66" s="18"/>
      <c r="K66" s="88"/>
      <c r="L66" s="18"/>
      <c r="M66" s="88"/>
      <c r="N66" s="120"/>
      <c r="O66" s="120"/>
      <c r="P66" s="18"/>
      <c r="Q66" s="88"/>
      <c r="R66" s="120"/>
      <c r="S66" s="205"/>
    </row>
    <row r="67" spans="1:20" ht="15" customHeight="1">
      <c r="A67" s="277"/>
      <c r="B67" s="295"/>
      <c r="C67" s="280"/>
      <c r="D67" s="2" t="s">
        <v>9</v>
      </c>
      <c r="E67" s="62">
        <f>MIN(F67:S67)</f>
        <v>5</v>
      </c>
      <c r="F67" s="29"/>
      <c r="G67" s="29">
        <v>5</v>
      </c>
      <c r="H67" s="30"/>
      <c r="I67" s="30"/>
      <c r="J67" s="30"/>
      <c r="K67" s="93"/>
      <c r="L67" s="30"/>
      <c r="M67" s="93"/>
      <c r="N67" s="125"/>
      <c r="O67" s="125"/>
      <c r="P67" s="30"/>
      <c r="Q67" s="93"/>
      <c r="R67" s="125"/>
      <c r="S67" s="209"/>
    </row>
    <row r="68" spans="1:20" ht="15" customHeight="1">
      <c r="A68" s="277"/>
      <c r="B68" s="295"/>
      <c r="C68" s="280"/>
      <c r="D68" s="3" t="s">
        <v>4</v>
      </c>
      <c r="E68" s="61">
        <f>MAX(F68:S68)</f>
        <v>17.600000000000001</v>
      </c>
      <c r="F68" s="17"/>
      <c r="G68" s="17">
        <v>17.600000000000001</v>
      </c>
      <c r="H68" s="18"/>
      <c r="I68" s="18"/>
      <c r="J68" s="18"/>
      <c r="K68" s="88"/>
      <c r="L68" s="18"/>
      <c r="M68" s="88"/>
      <c r="N68" s="120"/>
      <c r="O68" s="120"/>
      <c r="P68" s="18"/>
      <c r="Q68" s="88"/>
      <c r="R68" s="120"/>
      <c r="S68" s="205"/>
    </row>
    <row r="69" spans="1:20" ht="15" customHeight="1">
      <c r="A69" s="277"/>
      <c r="B69" s="295"/>
      <c r="C69" s="280"/>
      <c r="D69" s="148" t="s">
        <v>37</v>
      </c>
      <c r="E69" s="62">
        <f>MIN(F69:S69)</f>
        <v>1.7</v>
      </c>
      <c r="F69" s="155"/>
      <c r="G69" s="155">
        <v>1.7</v>
      </c>
      <c r="H69" s="153"/>
      <c r="I69" s="153"/>
      <c r="J69" s="153"/>
      <c r="K69" s="154"/>
      <c r="L69" s="153"/>
      <c r="M69" s="154"/>
      <c r="N69" s="153"/>
      <c r="O69" s="153"/>
      <c r="P69" s="153"/>
      <c r="Q69" s="153"/>
      <c r="R69" s="156"/>
      <c r="S69" s="213"/>
    </row>
    <row r="70" spans="1:20" ht="15" customHeight="1">
      <c r="A70" s="277"/>
      <c r="B70" s="295"/>
      <c r="C70" s="280"/>
      <c r="D70" s="148" t="s">
        <v>38</v>
      </c>
      <c r="E70" s="61">
        <f>MAX(F70:S70)</f>
        <v>14.4</v>
      </c>
      <c r="F70" s="17"/>
      <c r="G70" s="17">
        <v>14.4</v>
      </c>
      <c r="H70" s="18"/>
      <c r="I70" s="18"/>
      <c r="J70" s="18"/>
      <c r="K70" s="88"/>
      <c r="L70" s="18"/>
      <c r="M70" s="88"/>
      <c r="N70" s="18"/>
      <c r="O70" s="18"/>
      <c r="P70" s="18"/>
      <c r="Q70" s="18"/>
      <c r="R70" s="120"/>
      <c r="S70" s="205"/>
    </row>
    <row r="71" spans="1:20" ht="15" customHeight="1">
      <c r="A71" s="277"/>
      <c r="B71" s="295"/>
      <c r="C71" s="280"/>
      <c r="D71" s="5" t="s">
        <v>15</v>
      </c>
      <c r="E71" s="75">
        <f t="shared" ref="E71:E84" si="79">AVERAGE(F71:S71)</f>
        <v>13</v>
      </c>
      <c r="F71" s="33"/>
      <c r="G71" s="33">
        <v>13</v>
      </c>
      <c r="H71" s="34"/>
      <c r="I71" s="34"/>
      <c r="J71" s="34"/>
      <c r="K71" s="97"/>
      <c r="L71" s="34"/>
      <c r="M71" s="97"/>
      <c r="N71" s="129"/>
      <c r="O71" s="129"/>
      <c r="P71" s="34"/>
      <c r="Q71" s="97"/>
      <c r="R71" s="129"/>
      <c r="S71" s="192"/>
    </row>
    <row r="72" spans="1:20" ht="15" customHeight="1">
      <c r="A72" s="277"/>
      <c r="B72" s="295"/>
      <c r="C72" s="280"/>
      <c r="D72" s="5" t="s">
        <v>16</v>
      </c>
      <c r="E72" s="75">
        <f t="shared" si="79"/>
        <v>0</v>
      </c>
      <c r="F72" s="33"/>
      <c r="G72" s="33">
        <v>0</v>
      </c>
      <c r="H72" s="34"/>
      <c r="I72" s="34"/>
      <c r="J72" s="34"/>
      <c r="K72" s="97"/>
      <c r="L72" s="34"/>
      <c r="M72" s="97"/>
      <c r="N72" s="129"/>
      <c r="O72" s="129"/>
      <c r="P72" s="34"/>
      <c r="Q72" s="97"/>
      <c r="R72" s="129"/>
      <c r="S72" s="192"/>
    </row>
    <row r="73" spans="1:20" ht="15" customHeight="1">
      <c r="A73" s="277"/>
      <c r="B73" s="295"/>
      <c r="C73" s="280"/>
      <c r="D73" s="5" t="s">
        <v>17</v>
      </c>
      <c r="E73" s="75">
        <f t="shared" si="79"/>
        <v>0</v>
      </c>
      <c r="F73" s="33"/>
      <c r="G73" s="33">
        <v>0</v>
      </c>
      <c r="H73" s="34"/>
      <c r="I73" s="34"/>
      <c r="J73" s="34"/>
      <c r="K73" s="97"/>
      <c r="L73" s="34"/>
      <c r="M73" s="97"/>
      <c r="N73" s="129"/>
      <c r="O73" s="129"/>
      <c r="P73" s="34"/>
      <c r="Q73" s="97"/>
      <c r="R73" s="129"/>
      <c r="S73" s="192"/>
    </row>
    <row r="74" spans="1:20" ht="15" customHeight="1">
      <c r="A74" s="277"/>
      <c r="B74" s="296"/>
      <c r="C74" s="281"/>
      <c r="D74" s="11" t="s">
        <v>14</v>
      </c>
      <c r="E74" s="76">
        <f t="shared" si="79"/>
        <v>0</v>
      </c>
      <c r="F74" s="35"/>
      <c r="G74" s="35">
        <v>0</v>
      </c>
      <c r="H74" s="36"/>
      <c r="I74" s="36"/>
      <c r="J74" s="36"/>
      <c r="K74" s="98"/>
      <c r="L74" s="36"/>
      <c r="M74" s="98"/>
      <c r="N74" s="130"/>
      <c r="O74" s="130"/>
      <c r="P74" s="36"/>
      <c r="Q74" s="98"/>
      <c r="R74" s="130"/>
      <c r="S74" s="214"/>
    </row>
    <row r="75" spans="1:20" ht="15" customHeight="1">
      <c r="A75" s="277"/>
      <c r="B75" s="248" t="s">
        <v>22</v>
      </c>
      <c r="C75" s="247"/>
      <c r="D75" s="249"/>
      <c r="E75" s="77">
        <f t="shared" si="79"/>
        <v>85</v>
      </c>
      <c r="F75" s="37"/>
      <c r="G75" s="37">
        <v>85</v>
      </c>
      <c r="H75" s="38"/>
      <c r="I75" s="38"/>
      <c r="J75" s="38"/>
      <c r="K75" s="99"/>
      <c r="L75" s="38"/>
      <c r="M75" s="99"/>
      <c r="N75" s="131"/>
      <c r="O75" s="131"/>
      <c r="P75" s="38"/>
      <c r="Q75" s="99"/>
      <c r="R75" s="131"/>
      <c r="S75" s="215"/>
    </row>
    <row r="76" spans="1:20" ht="15" customHeight="1">
      <c r="A76" s="277"/>
      <c r="B76" s="233" t="s">
        <v>36</v>
      </c>
      <c r="C76" s="234"/>
      <c r="D76" s="235"/>
      <c r="E76" s="144">
        <f>AVERAGE(F76:S76)</f>
        <v>5.7</v>
      </c>
      <c r="F76" s="145"/>
      <c r="G76" s="145">
        <v>5.7</v>
      </c>
      <c r="H76" s="146"/>
      <c r="I76" s="146"/>
      <c r="J76" s="146"/>
      <c r="K76" s="147"/>
      <c r="L76" s="146"/>
      <c r="M76" s="147"/>
      <c r="N76" s="146"/>
      <c r="O76" s="146"/>
      <c r="P76" s="146"/>
      <c r="Q76" s="146"/>
      <c r="R76" s="121"/>
      <c r="S76" s="143"/>
    </row>
    <row r="77" spans="1:20" ht="15.75" customHeight="1">
      <c r="A77" s="277"/>
      <c r="B77" s="233" t="s">
        <v>35</v>
      </c>
      <c r="C77" s="234"/>
      <c r="D77" s="235"/>
      <c r="E77" s="144">
        <f>MAX(F77:S77)</f>
        <v>67.599999999999994</v>
      </c>
      <c r="F77" s="145"/>
      <c r="G77" s="145">
        <v>67.599999999999994</v>
      </c>
      <c r="H77" s="146"/>
      <c r="I77" s="146"/>
      <c r="J77" s="146"/>
      <c r="K77" s="147"/>
      <c r="L77" s="146"/>
      <c r="M77" s="147"/>
      <c r="N77" s="146"/>
      <c r="O77" s="146"/>
      <c r="P77" s="146"/>
      <c r="Q77" s="146"/>
      <c r="R77" s="152"/>
      <c r="S77" s="191"/>
    </row>
    <row r="78" spans="1:20" ht="13.5" customHeight="1">
      <c r="A78" s="277"/>
      <c r="B78" s="250" t="s">
        <v>19</v>
      </c>
      <c r="C78" s="243"/>
      <c r="D78" s="251"/>
      <c r="E78" s="75">
        <f t="shared" si="79"/>
        <v>10</v>
      </c>
      <c r="F78" s="33"/>
      <c r="G78" s="33">
        <v>10</v>
      </c>
      <c r="H78" s="34"/>
      <c r="I78" s="34"/>
      <c r="J78" s="34"/>
      <c r="K78" s="97"/>
      <c r="L78" s="34"/>
      <c r="M78" s="97"/>
      <c r="N78" s="129"/>
      <c r="O78" s="129"/>
      <c r="P78" s="34"/>
      <c r="Q78" s="97"/>
      <c r="R78" s="129"/>
      <c r="S78" s="192"/>
    </row>
    <row r="79" spans="1:20" ht="15" customHeight="1">
      <c r="A79" s="277"/>
      <c r="B79" s="250" t="s">
        <v>20</v>
      </c>
      <c r="C79" s="243"/>
      <c r="D79" s="251"/>
      <c r="E79" s="68">
        <f t="shared" si="79"/>
        <v>48.2</v>
      </c>
      <c r="F79" s="19"/>
      <c r="G79" s="19">
        <v>48.2</v>
      </c>
      <c r="H79" s="20"/>
      <c r="I79" s="20"/>
      <c r="J79" s="20"/>
      <c r="K79" s="89"/>
      <c r="L79" s="20"/>
      <c r="M79" s="89"/>
      <c r="N79" s="121"/>
      <c r="O79" s="121"/>
      <c r="P79" s="20"/>
      <c r="Q79" s="89"/>
      <c r="R79" s="121"/>
      <c r="S79" s="143"/>
    </row>
    <row r="80" spans="1:20" ht="15" customHeight="1">
      <c r="A80" s="277"/>
      <c r="B80" s="233" t="s">
        <v>48</v>
      </c>
      <c r="C80" s="234"/>
      <c r="D80" s="235"/>
      <c r="E80" s="68">
        <f>MAX(F80:S80)</f>
        <v>20.2</v>
      </c>
      <c r="F80" s="217"/>
      <c r="G80" s="217">
        <v>20.2</v>
      </c>
      <c r="H80" s="218"/>
      <c r="I80" s="218"/>
      <c r="J80" s="218"/>
      <c r="K80" s="219"/>
      <c r="L80" s="218"/>
      <c r="M80" s="219"/>
      <c r="N80" s="220"/>
      <c r="O80" s="220"/>
      <c r="P80" s="218"/>
      <c r="Q80" s="219"/>
      <c r="R80" s="220"/>
      <c r="S80" s="224"/>
      <c r="T80" s="223"/>
    </row>
    <row r="81" spans="1:19" ht="15" customHeight="1" thickBot="1">
      <c r="A81" s="278"/>
      <c r="B81" s="239" t="s">
        <v>21</v>
      </c>
      <c r="C81" s="240"/>
      <c r="D81" s="241"/>
      <c r="E81" s="78">
        <f t="shared" si="79"/>
        <v>0</v>
      </c>
      <c r="F81" s="39"/>
      <c r="G81" s="39">
        <v>0</v>
      </c>
      <c r="H81" s="40"/>
      <c r="I81" s="40"/>
      <c r="J81" s="40"/>
      <c r="K81" s="100"/>
      <c r="L81" s="40"/>
      <c r="M81" s="100"/>
      <c r="N81" s="117"/>
      <c r="O81" s="117"/>
      <c r="P81" s="40"/>
      <c r="Q81" s="100"/>
      <c r="R81" s="117"/>
      <c r="S81" s="193"/>
    </row>
    <row r="82" spans="1:19" ht="15" customHeight="1" thickTop="1">
      <c r="A82" s="276" t="s">
        <v>23</v>
      </c>
      <c r="B82" s="294" t="s">
        <v>12</v>
      </c>
      <c r="C82" s="242" t="s">
        <v>0</v>
      </c>
      <c r="D82" s="7" t="s">
        <v>7</v>
      </c>
      <c r="E82" s="67">
        <f t="shared" si="79"/>
        <v>2.7</v>
      </c>
      <c r="F82" s="15"/>
      <c r="G82" s="15">
        <v>2.7</v>
      </c>
      <c r="H82" s="16"/>
      <c r="I82" s="16"/>
      <c r="J82" s="16"/>
      <c r="K82" s="87"/>
      <c r="L82" s="16"/>
      <c r="M82" s="87"/>
      <c r="N82" s="119"/>
      <c r="O82" s="119"/>
      <c r="P82" s="16"/>
      <c r="Q82" s="87"/>
      <c r="R82" s="119"/>
      <c r="S82" s="204"/>
    </row>
    <row r="83" spans="1:19" ht="15" customHeight="1">
      <c r="A83" s="277"/>
      <c r="B83" s="295"/>
      <c r="C83" s="243"/>
      <c r="D83" s="3" t="s">
        <v>5</v>
      </c>
      <c r="E83" s="61">
        <f t="shared" si="79"/>
        <v>10.4</v>
      </c>
      <c r="F83" s="17"/>
      <c r="G83" s="17">
        <v>10.4</v>
      </c>
      <c r="H83" s="18"/>
      <c r="I83" s="18"/>
      <c r="J83" s="18"/>
      <c r="K83" s="88"/>
      <c r="L83" s="18"/>
      <c r="M83" s="88"/>
      <c r="N83" s="120"/>
      <c r="O83" s="120"/>
      <c r="P83" s="18"/>
      <c r="Q83" s="88"/>
      <c r="R83" s="120"/>
      <c r="S83" s="205"/>
    </row>
    <row r="84" spans="1:19" ht="15" customHeight="1">
      <c r="A84" s="277"/>
      <c r="B84" s="295"/>
      <c r="C84" s="243"/>
      <c r="D84" s="4" t="s">
        <v>6</v>
      </c>
      <c r="E84" s="68">
        <f t="shared" si="79"/>
        <v>6.1</v>
      </c>
      <c r="F84" s="19"/>
      <c r="G84" s="19">
        <v>6.1</v>
      </c>
      <c r="H84" s="20"/>
      <c r="I84" s="20"/>
      <c r="J84" s="20"/>
      <c r="K84" s="89"/>
      <c r="L84" s="20"/>
      <c r="M84" s="89"/>
      <c r="N84" s="121"/>
      <c r="O84" s="121"/>
      <c r="P84" s="20"/>
      <c r="Q84" s="89"/>
      <c r="R84" s="121"/>
      <c r="S84" s="143"/>
    </row>
    <row r="85" spans="1:19" ht="15" customHeight="1">
      <c r="A85" s="277"/>
      <c r="B85" s="295"/>
      <c r="C85" s="243"/>
      <c r="D85" s="2" t="s">
        <v>10</v>
      </c>
      <c r="E85" s="69">
        <f>MIN(F85:S85)</f>
        <v>-2.2000000000000002</v>
      </c>
      <c r="F85" s="25"/>
      <c r="G85" s="25">
        <v>-2.2000000000000002</v>
      </c>
      <c r="H85" s="26"/>
      <c r="I85" s="26"/>
      <c r="J85" s="26"/>
      <c r="K85" s="90"/>
      <c r="L85" s="26"/>
      <c r="M85" s="90"/>
      <c r="N85" s="122"/>
      <c r="O85" s="122"/>
      <c r="P85" s="26"/>
      <c r="Q85" s="90"/>
      <c r="R85" s="122"/>
      <c r="S85" s="206"/>
    </row>
    <row r="86" spans="1:19" ht="15" customHeight="1">
      <c r="A86" s="277"/>
      <c r="B86" s="295"/>
      <c r="C86" s="244"/>
      <c r="D86" s="8" t="s">
        <v>4</v>
      </c>
      <c r="E86" s="70">
        <f>MAX(F86:S86)</f>
        <v>12.6</v>
      </c>
      <c r="F86" s="27"/>
      <c r="G86" s="27">
        <v>12.6</v>
      </c>
      <c r="H86" s="28"/>
      <c r="I86" s="28"/>
      <c r="J86" s="28"/>
      <c r="K86" s="91"/>
      <c r="L86" s="28"/>
      <c r="M86" s="91"/>
      <c r="N86" s="123"/>
      <c r="O86" s="123"/>
      <c r="P86" s="28"/>
      <c r="Q86" s="91"/>
      <c r="R86" s="123"/>
      <c r="S86" s="207"/>
    </row>
    <row r="87" spans="1:19" ht="15" customHeight="1">
      <c r="A87" s="277"/>
      <c r="B87" s="295"/>
      <c r="C87" s="245" t="s">
        <v>1</v>
      </c>
      <c r="D87" s="9" t="s">
        <v>7</v>
      </c>
      <c r="E87" s="71">
        <f>AVERAGE(F87:S87)</f>
        <v>2.6</v>
      </c>
      <c r="F87" s="21"/>
      <c r="G87" s="21">
        <v>2.6</v>
      </c>
      <c r="H87" s="22"/>
      <c r="I87" s="22"/>
      <c r="J87" s="22"/>
      <c r="K87" s="92"/>
      <c r="L87" s="22"/>
      <c r="M87" s="92"/>
      <c r="N87" s="124"/>
      <c r="O87" s="124"/>
      <c r="P87" s="22"/>
      <c r="Q87" s="92"/>
      <c r="R87" s="124"/>
      <c r="S87" s="208"/>
    </row>
    <row r="88" spans="1:19" ht="15" customHeight="1">
      <c r="A88" s="277"/>
      <c r="B88" s="295"/>
      <c r="C88" s="243"/>
      <c r="D88" s="3" t="s">
        <v>5</v>
      </c>
      <c r="E88" s="61">
        <f>AVERAGE(F88:S88)</f>
        <v>9.1999999999999993</v>
      </c>
      <c r="F88" s="17"/>
      <c r="G88" s="17">
        <v>9.1999999999999993</v>
      </c>
      <c r="H88" s="18"/>
      <c r="I88" s="18"/>
      <c r="J88" s="18"/>
      <c r="K88" s="88"/>
      <c r="L88" s="18"/>
      <c r="M88" s="88"/>
      <c r="N88" s="120"/>
      <c r="O88" s="120"/>
      <c r="P88" s="18"/>
      <c r="Q88" s="88"/>
      <c r="R88" s="120"/>
      <c r="S88" s="205"/>
    </row>
    <row r="89" spans="1:19" ht="15" customHeight="1">
      <c r="A89" s="277"/>
      <c r="B89" s="295"/>
      <c r="C89" s="243"/>
      <c r="D89" s="4" t="s">
        <v>6</v>
      </c>
      <c r="E89" s="68">
        <f>AVERAGE(F89:S89)</f>
        <v>5.7</v>
      </c>
      <c r="F89" s="19"/>
      <c r="G89" s="19">
        <v>5.7</v>
      </c>
      <c r="H89" s="20"/>
      <c r="I89" s="20"/>
      <c r="J89" s="20"/>
      <c r="K89" s="89"/>
      <c r="L89" s="20"/>
      <c r="M89" s="89"/>
      <c r="N89" s="121"/>
      <c r="O89" s="121"/>
      <c r="P89" s="20"/>
      <c r="Q89" s="89"/>
      <c r="R89" s="121"/>
      <c r="S89" s="143"/>
    </row>
    <row r="90" spans="1:19" ht="15" customHeight="1">
      <c r="A90" s="277"/>
      <c r="B90" s="295"/>
      <c r="C90" s="243"/>
      <c r="D90" s="2" t="s">
        <v>10</v>
      </c>
      <c r="E90" s="62">
        <f>MIN(F90:S90)</f>
        <v>-1.4</v>
      </c>
      <c r="F90" s="29"/>
      <c r="G90" s="29">
        <v>-1.4</v>
      </c>
      <c r="H90" s="30"/>
      <c r="I90" s="30"/>
      <c r="J90" s="30"/>
      <c r="K90" s="93"/>
      <c r="L90" s="30"/>
      <c r="M90" s="93"/>
      <c r="N90" s="125"/>
      <c r="O90" s="125"/>
      <c r="P90" s="30"/>
      <c r="Q90" s="93"/>
      <c r="R90" s="125"/>
      <c r="S90" s="209"/>
    </row>
    <row r="91" spans="1:19" ht="15" customHeight="1">
      <c r="A91" s="277"/>
      <c r="B91" s="295"/>
      <c r="C91" s="246"/>
      <c r="D91" s="10" t="s">
        <v>4</v>
      </c>
      <c r="E91" s="72">
        <f>MAX(F91:S91)</f>
        <v>12.7</v>
      </c>
      <c r="F91" s="31"/>
      <c r="G91" s="31">
        <v>12.7</v>
      </c>
      <c r="H91" s="32"/>
      <c r="I91" s="32"/>
      <c r="J91" s="32"/>
      <c r="K91" s="94"/>
      <c r="L91" s="32"/>
      <c r="M91" s="94"/>
      <c r="N91" s="126"/>
      <c r="O91" s="126"/>
      <c r="P91" s="32"/>
      <c r="Q91" s="94"/>
      <c r="R91" s="126"/>
      <c r="S91" s="210"/>
    </row>
    <row r="92" spans="1:19" ht="15" customHeight="1">
      <c r="A92" s="277"/>
      <c r="B92" s="295"/>
      <c r="C92" s="247" t="s">
        <v>2</v>
      </c>
      <c r="D92" s="6" t="s">
        <v>7</v>
      </c>
      <c r="E92" s="73">
        <f>AVERAGE(F92:S92)</f>
        <v>4.3</v>
      </c>
      <c r="F92" s="23"/>
      <c r="G92" s="23">
        <v>4.3</v>
      </c>
      <c r="H92" s="24"/>
      <c r="I92" s="24"/>
      <c r="J92" s="24"/>
      <c r="K92" s="95"/>
      <c r="L92" s="24"/>
      <c r="M92" s="95"/>
      <c r="N92" s="127"/>
      <c r="O92" s="127"/>
      <c r="P92" s="24"/>
      <c r="Q92" s="95"/>
      <c r="R92" s="127"/>
      <c r="S92" s="211"/>
    </row>
    <row r="93" spans="1:19" ht="15" customHeight="1">
      <c r="A93" s="277"/>
      <c r="B93" s="295"/>
      <c r="C93" s="243"/>
      <c r="D93" s="3" t="s">
        <v>5</v>
      </c>
      <c r="E93" s="61">
        <f>AVERAGE(F93:S93)</f>
        <v>12.9</v>
      </c>
      <c r="F93" s="17"/>
      <c r="G93" s="17">
        <v>12.9</v>
      </c>
      <c r="H93" s="18"/>
      <c r="I93" s="18"/>
      <c r="J93" s="18"/>
      <c r="K93" s="88"/>
      <c r="L93" s="18"/>
      <c r="M93" s="88"/>
      <c r="N93" s="120"/>
      <c r="O93" s="120"/>
      <c r="P93" s="18"/>
      <c r="Q93" s="88"/>
      <c r="R93" s="120"/>
      <c r="S93" s="205"/>
    </row>
    <row r="94" spans="1:19" ht="15" customHeight="1">
      <c r="A94" s="277"/>
      <c r="B94" s="295"/>
      <c r="C94" s="243"/>
      <c r="D94" s="4" t="s">
        <v>6</v>
      </c>
      <c r="E94" s="68">
        <f>AVERAGE(F94:S94)</f>
        <v>8.4</v>
      </c>
      <c r="F94" s="19"/>
      <c r="G94" s="19">
        <v>8.4</v>
      </c>
      <c r="H94" s="20"/>
      <c r="I94" s="20"/>
      <c r="J94" s="20"/>
      <c r="K94" s="89"/>
      <c r="L94" s="20"/>
      <c r="M94" s="89"/>
      <c r="N94" s="121"/>
      <c r="O94" s="121"/>
      <c r="P94" s="20"/>
      <c r="Q94" s="89"/>
      <c r="R94" s="121"/>
      <c r="S94" s="143"/>
    </row>
    <row r="95" spans="1:19" ht="15" customHeight="1">
      <c r="A95" s="277"/>
      <c r="B95" s="295"/>
      <c r="C95" s="243"/>
      <c r="D95" s="2" t="s">
        <v>10</v>
      </c>
      <c r="E95" s="62">
        <f>MIN(F95:S95)</f>
        <v>-2.9</v>
      </c>
      <c r="F95" s="29"/>
      <c r="G95" s="29">
        <v>-2.9</v>
      </c>
      <c r="H95" s="30"/>
      <c r="I95" s="30"/>
      <c r="J95" s="30"/>
      <c r="K95" s="93"/>
      <c r="L95" s="30"/>
      <c r="M95" s="93"/>
      <c r="N95" s="125"/>
      <c r="O95" s="125"/>
      <c r="P95" s="30"/>
      <c r="Q95" s="93"/>
      <c r="R95" s="125"/>
      <c r="S95" s="209"/>
    </row>
    <row r="96" spans="1:19" ht="15" customHeight="1">
      <c r="A96" s="277"/>
      <c r="B96" s="295"/>
      <c r="C96" s="244"/>
      <c r="D96" s="8" t="s">
        <v>4</v>
      </c>
      <c r="E96" s="70">
        <f>MAX(F96:S96)</f>
        <v>14.5</v>
      </c>
      <c r="F96" s="27"/>
      <c r="G96" s="27">
        <v>14.5</v>
      </c>
      <c r="H96" s="28"/>
      <c r="I96" s="28"/>
      <c r="J96" s="28"/>
      <c r="K96" s="91"/>
      <c r="L96" s="28"/>
      <c r="M96" s="91"/>
      <c r="N96" s="123"/>
      <c r="O96" s="123"/>
      <c r="P96" s="28"/>
      <c r="Q96" s="91"/>
      <c r="R96" s="123"/>
      <c r="S96" s="207"/>
    </row>
    <row r="97" spans="1:19" ht="15" customHeight="1">
      <c r="A97" s="277"/>
      <c r="B97" s="295"/>
      <c r="C97" s="279" t="s">
        <v>8</v>
      </c>
      <c r="D97" s="45" t="s">
        <v>7</v>
      </c>
      <c r="E97" s="74">
        <f>AVERAGE(F97:S97)</f>
        <v>3.1</v>
      </c>
      <c r="F97" s="46"/>
      <c r="G97" s="46">
        <v>3.1</v>
      </c>
      <c r="H97" s="47"/>
      <c r="I97" s="47"/>
      <c r="J97" s="47"/>
      <c r="K97" s="96"/>
      <c r="L97" s="47"/>
      <c r="M97" s="96"/>
      <c r="N97" s="128"/>
      <c r="O97" s="128"/>
      <c r="P97" s="47"/>
      <c r="Q97" s="96"/>
      <c r="R97" s="128"/>
      <c r="S97" s="212"/>
    </row>
    <row r="98" spans="1:19" ht="15" customHeight="1">
      <c r="A98" s="277"/>
      <c r="B98" s="295"/>
      <c r="C98" s="280"/>
      <c r="D98" s="3" t="s">
        <v>5</v>
      </c>
      <c r="E98" s="61">
        <f>AVERAGE(F98:S98)</f>
        <v>10.7</v>
      </c>
      <c r="F98" s="17"/>
      <c r="G98" s="17">
        <v>10.7</v>
      </c>
      <c r="H98" s="18"/>
      <c r="I98" s="18"/>
      <c r="J98" s="18"/>
      <c r="K98" s="88"/>
      <c r="L98" s="18"/>
      <c r="M98" s="88"/>
      <c r="N98" s="120"/>
      <c r="O98" s="120"/>
      <c r="P98" s="18"/>
      <c r="Q98" s="88"/>
      <c r="R98" s="120"/>
      <c r="S98" s="205"/>
    </row>
    <row r="99" spans="1:19" ht="15" customHeight="1">
      <c r="A99" s="277"/>
      <c r="B99" s="295"/>
      <c r="C99" s="280"/>
      <c r="D99" s="4" t="s">
        <v>6</v>
      </c>
      <c r="E99" s="68">
        <f>AVERAGE(F99:S99)</f>
        <v>6.6</v>
      </c>
      <c r="F99" s="19"/>
      <c r="G99" s="19">
        <v>6.6</v>
      </c>
      <c r="H99" s="20"/>
      <c r="I99" s="20"/>
      <c r="J99" s="20"/>
      <c r="K99" s="89"/>
      <c r="L99" s="20"/>
      <c r="M99" s="89"/>
      <c r="N99" s="121"/>
      <c r="O99" s="121"/>
      <c r="P99" s="20"/>
      <c r="Q99" s="89"/>
      <c r="R99" s="121"/>
      <c r="S99" s="143"/>
    </row>
    <row r="100" spans="1:19" ht="15" customHeight="1">
      <c r="A100" s="277"/>
      <c r="B100" s="295"/>
      <c r="C100" s="280"/>
      <c r="D100" s="2" t="s">
        <v>10</v>
      </c>
      <c r="E100" s="62">
        <f>MIN(F100:S100)</f>
        <v>-2.9</v>
      </c>
      <c r="F100" s="29"/>
      <c r="G100" s="29">
        <v>-2.9</v>
      </c>
      <c r="H100" s="30"/>
      <c r="I100" s="30"/>
      <c r="J100" s="30"/>
      <c r="K100" s="93"/>
      <c r="L100" s="30"/>
      <c r="M100" s="93"/>
      <c r="N100" s="125"/>
      <c r="O100" s="125"/>
      <c r="P100" s="30"/>
      <c r="Q100" s="93"/>
      <c r="R100" s="125"/>
      <c r="S100" s="209"/>
    </row>
    <row r="101" spans="1:19" ht="15" customHeight="1">
      <c r="A101" s="277"/>
      <c r="B101" s="295"/>
      <c r="C101" s="280"/>
      <c r="D101" s="3" t="s">
        <v>11</v>
      </c>
      <c r="E101" s="61">
        <f>MAX(F101:S101)</f>
        <v>8.8000000000000007</v>
      </c>
      <c r="F101" s="17"/>
      <c r="G101" s="17">
        <v>8.8000000000000007</v>
      </c>
      <c r="H101" s="18"/>
      <c r="I101" s="18"/>
      <c r="J101" s="18"/>
      <c r="K101" s="88"/>
      <c r="L101" s="18"/>
      <c r="M101" s="88"/>
      <c r="N101" s="120"/>
      <c r="O101" s="120"/>
      <c r="P101" s="18"/>
      <c r="Q101" s="88"/>
      <c r="R101" s="120"/>
      <c r="S101" s="205"/>
    </row>
    <row r="102" spans="1:19" ht="15" customHeight="1">
      <c r="A102" s="277"/>
      <c r="B102" s="295"/>
      <c r="C102" s="280"/>
      <c r="D102" s="2" t="s">
        <v>9</v>
      </c>
      <c r="E102" s="62">
        <f>MIN(F102:S102)</f>
        <v>6.5</v>
      </c>
      <c r="F102" s="29"/>
      <c r="G102" s="29">
        <v>6.5</v>
      </c>
      <c r="H102" s="30"/>
      <c r="I102" s="30"/>
      <c r="J102" s="30"/>
      <c r="K102" s="93"/>
      <c r="L102" s="30"/>
      <c r="M102" s="93"/>
      <c r="N102" s="125"/>
      <c r="O102" s="125"/>
      <c r="P102" s="30"/>
      <c r="Q102" s="93"/>
      <c r="R102" s="125"/>
      <c r="S102" s="209"/>
    </row>
    <row r="103" spans="1:19" ht="15" customHeight="1">
      <c r="A103" s="277"/>
      <c r="B103" s="295"/>
      <c r="C103" s="280"/>
      <c r="D103" s="3" t="s">
        <v>4</v>
      </c>
      <c r="E103" s="61">
        <f>MAX(F103:S103)</f>
        <v>14.5</v>
      </c>
      <c r="F103" s="17"/>
      <c r="G103" s="17">
        <v>14.5</v>
      </c>
      <c r="H103" s="18"/>
      <c r="I103" s="18"/>
      <c r="J103" s="18"/>
      <c r="K103" s="88"/>
      <c r="L103" s="18"/>
      <c r="M103" s="88"/>
      <c r="N103" s="120"/>
      <c r="O103" s="120"/>
      <c r="P103" s="18"/>
      <c r="Q103" s="88"/>
      <c r="R103" s="120"/>
      <c r="S103" s="205"/>
    </row>
    <row r="104" spans="1:19" ht="15" customHeight="1">
      <c r="A104" s="277"/>
      <c r="B104" s="295"/>
      <c r="C104" s="280"/>
      <c r="D104" s="148" t="s">
        <v>37</v>
      </c>
      <c r="E104" s="62">
        <f>MIN(F104:S104)</f>
        <v>2.7</v>
      </c>
      <c r="F104" s="155"/>
      <c r="G104" s="155">
        <v>2.7</v>
      </c>
      <c r="H104" s="153"/>
      <c r="I104" s="153"/>
      <c r="J104" s="153"/>
      <c r="K104" s="154"/>
      <c r="L104" s="153"/>
      <c r="M104" s="154"/>
      <c r="N104" s="153"/>
      <c r="O104" s="153"/>
      <c r="P104" s="153"/>
      <c r="Q104" s="153"/>
      <c r="R104" s="156"/>
      <c r="S104" s="213"/>
    </row>
    <row r="105" spans="1:19" ht="15" customHeight="1">
      <c r="A105" s="277"/>
      <c r="B105" s="295"/>
      <c r="C105" s="280"/>
      <c r="D105" s="148" t="s">
        <v>38</v>
      </c>
      <c r="E105" s="61">
        <f>MAX(F105:S105)</f>
        <v>10.6</v>
      </c>
      <c r="F105" s="17"/>
      <c r="G105" s="17">
        <v>10.6</v>
      </c>
      <c r="H105" s="18"/>
      <c r="I105" s="18"/>
      <c r="J105" s="18"/>
      <c r="K105" s="88"/>
      <c r="L105" s="18"/>
      <c r="M105" s="88"/>
      <c r="N105" s="18"/>
      <c r="O105" s="18"/>
      <c r="P105" s="18"/>
      <c r="Q105" s="18"/>
      <c r="R105" s="120"/>
      <c r="S105" s="205"/>
    </row>
    <row r="106" spans="1:19" ht="15" customHeight="1">
      <c r="A106" s="277"/>
      <c r="B106" s="295"/>
      <c r="C106" s="280"/>
      <c r="D106" s="5" t="s">
        <v>15</v>
      </c>
      <c r="E106" s="75">
        <f t="shared" ref="E106:E119" si="80">AVERAGE(F106:S106)</f>
        <v>10</v>
      </c>
      <c r="F106" s="33"/>
      <c r="G106" s="33">
        <v>10</v>
      </c>
      <c r="H106" s="34"/>
      <c r="I106" s="34"/>
      <c r="J106" s="34"/>
      <c r="K106" s="97"/>
      <c r="L106" s="34"/>
      <c r="M106" s="97"/>
      <c r="N106" s="129"/>
      <c r="O106" s="129"/>
      <c r="P106" s="34"/>
      <c r="Q106" s="97"/>
      <c r="R106" s="129"/>
      <c r="S106" s="192"/>
    </row>
    <row r="107" spans="1:19" ht="15" customHeight="1">
      <c r="A107" s="277"/>
      <c r="B107" s="295"/>
      <c r="C107" s="280"/>
      <c r="D107" s="5" t="s">
        <v>16</v>
      </c>
      <c r="E107" s="75">
        <f t="shared" si="80"/>
        <v>0</v>
      </c>
      <c r="F107" s="33"/>
      <c r="G107" s="33">
        <v>0</v>
      </c>
      <c r="H107" s="34"/>
      <c r="I107" s="34"/>
      <c r="J107" s="34"/>
      <c r="K107" s="97"/>
      <c r="L107" s="34"/>
      <c r="M107" s="97"/>
      <c r="N107" s="129"/>
      <c r="O107" s="129"/>
      <c r="P107" s="34"/>
      <c r="Q107" s="97"/>
      <c r="R107" s="129"/>
      <c r="S107" s="192"/>
    </row>
    <row r="108" spans="1:19" ht="15" customHeight="1">
      <c r="A108" s="277"/>
      <c r="B108" s="295"/>
      <c r="C108" s="280"/>
      <c r="D108" s="5" t="s">
        <v>17</v>
      </c>
      <c r="E108" s="75">
        <f t="shared" si="80"/>
        <v>0</v>
      </c>
      <c r="F108" s="33"/>
      <c r="G108" s="33">
        <v>0</v>
      </c>
      <c r="H108" s="34"/>
      <c r="I108" s="34"/>
      <c r="J108" s="34"/>
      <c r="K108" s="97"/>
      <c r="L108" s="34"/>
      <c r="M108" s="97"/>
      <c r="N108" s="129"/>
      <c r="O108" s="129"/>
      <c r="P108" s="34"/>
      <c r="Q108" s="97"/>
      <c r="R108" s="129"/>
      <c r="S108" s="192"/>
    </row>
    <row r="109" spans="1:19" ht="15" customHeight="1">
      <c r="A109" s="277"/>
      <c r="B109" s="296"/>
      <c r="C109" s="281"/>
      <c r="D109" s="11" t="s">
        <v>14</v>
      </c>
      <c r="E109" s="76">
        <f t="shared" si="80"/>
        <v>0</v>
      </c>
      <c r="F109" s="35"/>
      <c r="G109" s="35">
        <v>0</v>
      </c>
      <c r="H109" s="36"/>
      <c r="I109" s="36"/>
      <c r="J109" s="36"/>
      <c r="K109" s="98"/>
      <c r="L109" s="36"/>
      <c r="M109" s="98"/>
      <c r="N109" s="130"/>
      <c r="O109" s="130"/>
      <c r="P109" s="36"/>
      <c r="Q109" s="98"/>
      <c r="R109" s="130"/>
      <c r="S109" s="214"/>
    </row>
    <row r="110" spans="1:19" ht="15" customHeight="1">
      <c r="A110" s="277"/>
      <c r="B110" s="248" t="s">
        <v>22</v>
      </c>
      <c r="C110" s="247"/>
      <c r="D110" s="249"/>
      <c r="E110" s="77">
        <f t="shared" si="80"/>
        <v>85</v>
      </c>
      <c r="F110" s="37"/>
      <c r="G110" s="37">
        <v>85</v>
      </c>
      <c r="H110" s="38"/>
      <c r="I110" s="38"/>
      <c r="J110" s="38"/>
      <c r="K110" s="99"/>
      <c r="L110" s="38"/>
      <c r="M110" s="99"/>
      <c r="N110" s="131"/>
      <c r="O110" s="131"/>
      <c r="P110" s="38"/>
      <c r="Q110" s="99"/>
      <c r="R110" s="131"/>
      <c r="S110" s="215"/>
    </row>
    <row r="111" spans="1:19" ht="15" customHeight="1">
      <c r="A111" s="277"/>
      <c r="B111" s="233" t="s">
        <v>36</v>
      </c>
      <c r="C111" s="234"/>
      <c r="D111" s="235"/>
      <c r="E111" s="144">
        <f>AVERAGE(F111:S111)</f>
        <v>5</v>
      </c>
      <c r="F111" s="145"/>
      <c r="G111" s="145">
        <v>5</v>
      </c>
      <c r="H111" s="146"/>
      <c r="I111" s="146"/>
      <c r="J111" s="146"/>
      <c r="K111" s="147"/>
      <c r="L111" s="146"/>
      <c r="M111" s="147"/>
      <c r="N111" s="146"/>
      <c r="O111" s="146"/>
      <c r="P111" s="146"/>
      <c r="Q111" s="146"/>
      <c r="R111" s="121"/>
      <c r="S111" s="143"/>
    </row>
    <row r="112" spans="1:19" ht="15.75" customHeight="1">
      <c r="A112" s="277"/>
      <c r="B112" s="233" t="s">
        <v>35</v>
      </c>
      <c r="C112" s="234"/>
      <c r="D112" s="235"/>
      <c r="E112" s="144">
        <f>MAX(F112:S112)</f>
        <v>45.1</v>
      </c>
      <c r="F112" s="145"/>
      <c r="G112" s="145">
        <v>45.1</v>
      </c>
      <c r="H112" s="146"/>
      <c r="I112" s="146"/>
      <c r="J112" s="146"/>
      <c r="K112" s="147"/>
      <c r="L112" s="146"/>
      <c r="M112" s="147"/>
      <c r="N112" s="146"/>
      <c r="O112" s="146"/>
      <c r="P112" s="146"/>
      <c r="Q112" s="146"/>
      <c r="R112" s="152"/>
      <c r="S112" s="191"/>
    </row>
    <row r="113" spans="1:20" ht="13.5" customHeight="1">
      <c r="A113" s="277"/>
      <c r="B113" s="250" t="s">
        <v>19</v>
      </c>
      <c r="C113" s="243"/>
      <c r="D113" s="251"/>
      <c r="E113" s="75">
        <f t="shared" si="80"/>
        <v>7</v>
      </c>
      <c r="F113" s="33"/>
      <c r="G113" s="33">
        <v>7</v>
      </c>
      <c r="H113" s="34"/>
      <c r="I113" s="34"/>
      <c r="J113" s="34"/>
      <c r="K113" s="97"/>
      <c r="L113" s="34"/>
      <c r="M113" s="97"/>
      <c r="N113" s="129"/>
      <c r="O113" s="129"/>
      <c r="P113" s="34"/>
      <c r="Q113" s="97"/>
      <c r="R113" s="129"/>
      <c r="S113" s="192"/>
    </row>
    <row r="114" spans="1:20" ht="15" customHeight="1">
      <c r="A114" s="277"/>
      <c r="B114" s="250" t="s">
        <v>20</v>
      </c>
      <c r="C114" s="243"/>
      <c r="D114" s="251"/>
      <c r="E114" s="68">
        <f t="shared" si="80"/>
        <v>52</v>
      </c>
      <c r="F114" s="19"/>
      <c r="G114" s="19">
        <v>52</v>
      </c>
      <c r="H114" s="20"/>
      <c r="I114" s="20"/>
      <c r="J114" s="20"/>
      <c r="K114" s="89"/>
      <c r="L114" s="20"/>
      <c r="M114" s="89"/>
      <c r="N114" s="121"/>
      <c r="O114" s="121"/>
      <c r="P114" s="20"/>
      <c r="Q114" s="89"/>
      <c r="R114" s="121"/>
      <c r="S114" s="143"/>
    </row>
    <row r="115" spans="1:20" ht="15" customHeight="1">
      <c r="A115" s="277"/>
      <c r="B115" s="233" t="s">
        <v>48</v>
      </c>
      <c r="C115" s="234"/>
      <c r="D115" s="235"/>
      <c r="E115" s="68">
        <f>MAX(F115:S115)</f>
        <v>15.6</v>
      </c>
      <c r="F115" s="217"/>
      <c r="G115" s="217">
        <v>15.6</v>
      </c>
      <c r="H115" s="218"/>
      <c r="I115" s="218"/>
      <c r="J115" s="218"/>
      <c r="K115" s="219"/>
      <c r="L115" s="218"/>
      <c r="M115" s="219"/>
      <c r="N115" s="220"/>
      <c r="O115" s="220"/>
      <c r="P115" s="218"/>
      <c r="Q115" s="219"/>
      <c r="R115" s="220"/>
      <c r="S115" s="224"/>
      <c r="T115" s="223"/>
    </row>
    <row r="116" spans="1:20" ht="15" customHeight="1" thickBot="1">
      <c r="A116" s="278"/>
      <c r="B116" s="239" t="s">
        <v>21</v>
      </c>
      <c r="C116" s="240"/>
      <c r="D116" s="241"/>
      <c r="E116" s="78">
        <f t="shared" si="80"/>
        <v>0</v>
      </c>
      <c r="F116" s="39"/>
      <c r="G116" s="39">
        <v>0</v>
      </c>
      <c r="H116" s="40"/>
      <c r="I116" s="40"/>
      <c r="J116" s="40"/>
      <c r="K116" s="100"/>
      <c r="L116" s="40"/>
      <c r="M116" s="100"/>
      <c r="N116" s="117"/>
      <c r="O116" s="117"/>
      <c r="P116" s="40"/>
      <c r="Q116" s="100"/>
      <c r="R116" s="117"/>
      <c r="S116" s="193"/>
    </row>
    <row r="117" spans="1:20" ht="15" customHeight="1" thickTop="1">
      <c r="A117" s="276" t="s">
        <v>24</v>
      </c>
      <c r="B117" s="294" t="s">
        <v>12</v>
      </c>
      <c r="C117" s="242" t="s">
        <v>0</v>
      </c>
      <c r="D117" s="7" t="s">
        <v>7</v>
      </c>
      <c r="E117" s="67">
        <f t="shared" si="80"/>
        <v>1.7</v>
      </c>
      <c r="F117" s="15"/>
      <c r="G117" s="16">
        <v>1.7</v>
      </c>
      <c r="H117" s="16"/>
      <c r="I117" s="16"/>
      <c r="J117" s="16"/>
      <c r="K117" s="87"/>
      <c r="L117" s="16"/>
      <c r="M117" s="87"/>
      <c r="N117" s="119"/>
      <c r="O117" s="119"/>
      <c r="P117" s="16"/>
      <c r="Q117" s="87"/>
      <c r="R117" s="119"/>
      <c r="S117" s="204"/>
    </row>
    <row r="118" spans="1:20" ht="15" customHeight="1">
      <c r="A118" s="277"/>
      <c r="B118" s="295"/>
      <c r="C118" s="243"/>
      <c r="D118" s="3" t="s">
        <v>5</v>
      </c>
      <c r="E118" s="61">
        <f t="shared" si="80"/>
        <v>15.6</v>
      </c>
      <c r="F118" s="17"/>
      <c r="G118" s="18">
        <v>15.6</v>
      </c>
      <c r="H118" s="18"/>
      <c r="I118" s="18"/>
      <c r="J118" s="18"/>
      <c r="K118" s="88"/>
      <c r="L118" s="18"/>
      <c r="M118" s="88"/>
      <c r="N118" s="120"/>
      <c r="O118" s="120"/>
      <c r="P118" s="18"/>
      <c r="Q118" s="88"/>
      <c r="R118" s="120"/>
      <c r="S118" s="205"/>
    </row>
    <row r="119" spans="1:20" ht="15" customHeight="1">
      <c r="A119" s="277"/>
      <c r="B119" s="295"/>
      <c r="C119" s="243"/>
      <c r="D119" s="4" t="s">
        <v>6</v>
      </c>
      <c r="E119" s="68">
        <f t="shared" si="80"/>
        <v>8.1999999999999993</v>
      </c>
      <c r="F119" s="19"/>
      <c r="G119" s="20">
        <v>8.1999999999999993</v>
      </c>
      <c r="H119" s="20"/>
      <c r="I119" s="20"/>
      <c r="J119" s="20"/>
      <c r="K119" s="89"/>
      <c r="L119" s="20"/>
      <c r="M119" s="89"/>
      <c r="N119" s="121"/>
      <c r="O119" s="121"/>
      <c r="P119" s="20"/>
      <c r="Q119" s="89"/>
      <c r="R119" s="121"/>
      <c r="S119" s="143"/>
    </row>
    <row r="120" spans="1:20" ht="15" customHeight="1">
      <c r="A120" s="277"/>
      <c r="B120" s="295"/>
      <c r="C120" s="243"/>
      <c r="D120" s="2" t="s">
        <v>10</v>
      </c>
      <c r="E120" s="69">
        <f>MIN(F120:S120)</f>
        <v>-1.2</v>
      </c>
      <c r="F120" s="25"/>
      <c r="G120" s="26">
        <v>-1.2</v>
      </c>
      <c r="H120" s="26"/>
      <c r="I120" s="26"/>
      <c r="J120" s="26"/>
      <c r="K120" s="90"/>
      <c r="L120" s="26"/>
      <c r="M120" s="90"/>
      <c r="N120" s="122"/>
      <c r="O120" s="122"/>
      <c r="P120" s="26"/>
      <c r="Q120" s="90"/>
      <c r="R120" s="122"/>
      <c r="S120" s="206"/>
    </row>
    <row r="121" spans="1:20" ht="15" customHeight="1">
      <c r="A121" s="277"/>
      <c r="B121" s="295"/>
      <c r="C121" s="244"/>
      <c r="D121" s="8" t="s">
        <v>4</v>
      </c>
      <c r="E121" s="70">
        <f>MAX(F121:S121)</f>
        <v>19.8</v>
      </c>
      <c r="F121" s="27"/>
      <c r="G121" s="28">
        <v>19.8</v>
      </c>
      <c r="H121" s="28"/>
      <c r="I121" s="28"/>
      <c r="J121" s="28"/>
      <c r="K121" s="91"/>
      <c r="L121" s="28"/>
      <c r="M121" s="91"/>
      <c r="N121" s="123"/>
      <c r="O121" s="123"/>
      <c r="P121" s="28"/>
      <c r="Q121" s="91"/>
      <c r="R121" s="123"/>
      <c r="S121" s="207"/>
    </row>
    <row r="122" spans="1:20" ht="15" customHeight="1">
      <c r="A122" s="277"/>
      <c r="B122" s="295"/>
      <c r="C122" s="245" t="s">
        <v>1</v>
      </c>
      <c r="D122" s="9" t="s">
        <v>7</v>
      </c>
      <c r="E122" s="71">
        <f>AVERAGE(F122:S122)</f>
        <v>4.5</v>
      </c>
      <c r="F122" s="21"/>
      <c r="G122" s="22">
        <v>4.5</v>
      </c>
      <c r="H122" s="22"/>
      <c r="I122" s="22"/>
      <c r="J122" s="22"/>
      <c r="K122" s="92"/>
      <c r="L122" s="22"/>
      <c r="M122" s="92"/>
      <c r="N122" s="124"/>
      <c r="O122" s="124"/>
      <c r="P122" s="22"/>
      <c r="Q122" s="92"/>
      <c r="R122" s="124"/>
      <c r="S122" s="208"/>
    </row>
    <row r="123" spans="1:20" ht="15" customHeight="1">
      <c r="A123" s="277"/>
      <c r="B123" s="295"/>
      <c r="C123" s="243"/>
      <c r="D123" s="3" t="s">
        <v>5</v>
      </c>
      <c r="E123" s="61">
        <f>AVERAGE(F123:S123)</f>
        <v>9.9</v>
      </c>
      <c r="F123" s="17"/>
      <c r="G123" s="18">
        <v>9.9</v>
      </c>
      <c r="H123" s="18"/>
      <c r="I123" s="18"/>
      <c r="J123" s="18"/>
      <c r="K123" s="88"/>
      <c r="L123" s="18"/>
      <c r="M123" s="88"/>
      <c r="N123" s="120"/>
      <c r="O123" s="120"/>
      <c r="P123" s="18"/>
      <c r="Q123" s="88"/>
      <c r="R123" s="120"/>
      <c r="S123" s="205"/>
    </row>
    <row r="124" spans="1:20" ht="15" customHeight="1">
      <c r="A124" s="277"/>
      <c r="B124" s="295"/>
      <c r="C124" s="243"/>
      <c r="D124" s="4" t="s">
        <v>6</v>
      </c>
      <c r="E124" s="68">
        <f>AVERAGE(F124:S124)</f>
        <v>15.3</v>
      </c>
      <c r="F124" s="19"/>
      <c r="G124" s="20">
        <v>15.3</v>
      </c>
      <c r="H124" s="20"/>
      <c r="I124" s="20"/>
      <c r="J124" s="20"/>
      <c r="K124" s="89"/>
      <c r="L124" s="20"/>
      <c r="M124" s="89"/>
      <c r="N124" s="121"/>
      <c r="O124" s="121"/>
      <c r="P124" s="20"/>
      <c r="Q124" s="89"/>
      <c r="R124" s="121"/>
      <c r="S124" s="143"/>
    </row>
    <row r="125" spans="1:20" ht="15" customHeight="1">
      <c r="A125" s="277"/>
      <c r="B125" s="295"/>
      <c r="C125" s="243"/>
      <c r="D125" s="2" t="s">
        <v>10</v>
      </c>
      <c r="E125" s="62">
        <f>MIN(F125:S125)</f>
        <v>-2.5</v>
      </c>
      <c r="F125" s="29"/>
      <c r="G125" s="30">
        <v>-2.5</v>
      </c>
      <c r="H125" s="30"/>
      <c r="I125" s="30"/>
      <c r="J125" s="30"/>
      <c r="K125" s="93"/>
      <c r="L125" s="30"/>
      <c r="M125" s="93"/>
      <c r="N125" s="125"/>
      <c r="O125" s="125"/>
      <c r="P125" s="30"/>
      <c r="Q125" s="93"/>
      <c r="R125" s="125"/>
      <c r="S125" s="209"/>
    </row>
    <row r="126" spans="1:20" ht="15" customHeight="1">
      <c r="A126" s="277"/>
      <c r="B126" s="295"/>
      <c r="C126" s="246"/>
      <c r="D126" s="10" t="s">
        <v>4</v>
      </c>
      <c r="E126" s="72">
        <f>MAX(F126:S126)</f>
        <v>18.8</v>
      </c>
      <c r="F126" s="31"/>
      <c r="G126" s="32">
        <v>18.8</v>
      </c>
      <c r="H126" s="32"/>
      <c r="I126" s="32"/>
      <c r="J126" s="32"/>
      <c r="K126" s="94"/>
      <c r="L126" s="32"/>
      <c r="M126" s="94"/>
      <c r="N126" s="126"/>
      <c r="O126" s="126"/>
      <c r="P126" s="32"/>
      <c r="Q126" s="94"/>
      <c r="R126" s="126"/>
      <c r="S126" s="210"/>
    </row>
    <row r="127" spans="1:20" ht="15" customHeight="1">
      <c r="A127" s="277"/>
      <c r="B127" s="295"/>
      <c r="C127" s="247" t="s">
        <v>2</v>
      </c>
      <c r="D127" s="6" t="s">
        <v>7</v>
      </c>
      <c r="E127" s="73">
        <f>AVERAGE(F127:S127)</f>
        <v>8.5</v>
      </c>
      <c r="F127" s="23"/>
      <c r="G127" s="24">
        <v>8.5</v>
      </c>
      <c r="H127" s="24"/>
      <c r="I127" s="24"/>
      <c r="J127" s="24"/>
      <c r="K127" s="95"/>
      <c r="L127" s="24"/>
      <c r="M127" s="95"/>
      <c r="N127" s="127"/>
      <c r="O127" s="127"/>
      <c r="P127" s="24"/>
      <c r="Q127" s="95"/>
      <c r="R127" s="127"/>
      <c r="S127" s="211"/>
    </row>
    <row r="128" spans="1:20" ht="15" customHeight="1">
      <c r="A128" s="277"/>
      <c r="B128" s="295"/>
      <c r="C128" s="243"/>
      <c r="D128" s="3" t="s">
        <v>5</v>
      </c>
      <c r="E128" s="61">
        <f>AVERAGE(F128:S128)</f>
        <v>16.899999999999999</v>
      </c>
      <c r="F128" s="17"/>
      <c r="G128" s="18">
        <v>16.899999999999999</v>
      </c>
      <c r="H128" s="18"/>
      <c r="I128" s="18"/>
      <c r="J128" s="18"/>
      <c r="K128" s="88"/>
      <c r="L128" s="18"/>
      <c r="M128" s="88"/>
      <c r="N128" s="120"/>
      <c r="O128" s="120"/>
      <c r="P128" s="18"/>
      <c r="Q128" s="88"/>
      <c r="R128" s="120"/>
      <c r="S128" s="205"/>
    </row>
    <row r="129" spans="1:19" ht="15" customHeight="1">
      <c r="A129" s="277"/>
      <c r="B129" s="295"/>
      <c r="C129" s="243"/>
      <c r="D129" s="4" t="s">
        <v>6</v>
      </c>
      <c r="E129" s="68">
        <f>AVERAGE(F129:S129)</f>
        <v>12.3</v>
      </c>
      <c r="F129" s="19"/>
      <c r="G129" s="20">
        <v>12.3</v>
      </c>
      <c r="H129" s="20"/>
      <c r="I129" s="20"/>
      <c r="J129" s="20"/>
      <c r="K129" s="89"/>
      <c r="L129" s="20"/>
      <c r="M129" s="89"/>
      <c r="N129" s="121"/>
      <c r="O129" s="121"/>
      <c r="P129" s="20"/>
      <c r="Q129" s="89"/>
      <c r="R129" s="121"/>
      <c r="S129" s="143"/>
    </row>
    <row r="130" spans="1:19" ht="15" customHeight="1">
      <c r="A130" s="277"/>
      <c r="B130" s="295"/>
      <c r="C130" s="243"/>
      <c r="D130" s="2" t="s">
        <v>10</v>
      </c>
      <c r="E130" s="62">
        <f>MIN(F130:S130)</f>
        <v>2.2999999999999998</v>
      </c>
      <c r="F130" s="29"/>
      <c r="G130" s="30">
        <v>2.2999999999999998</v>
      </c>
      <c r="H130" s="30"/>
      <c r="I130" s="30"/>
      <c r="J130" s="30"/>
      <c r="K130" s="93"/>
      <c r="L130" s="30"/>
      <c r="M130" s="93"/>
      <c r="N130" s="125"/>
      <c r="O130" s="125"/>
      <c r="P130" s="30"/>
      <c r="Q130" s="93"/>
      <c r="R130" s="125"/>
      <c r="S130" s="209"/>
    </row>
    <row r="131" spans="1:19" ht="15" customHeight="1">
      <c r="A131" s="277"/>
      <c r="B131" s="295"/>
      <c r="C131" s="244"/>
      <c r="D131" s="8" t="s">
        <v>4</v>
      </c>
      <c r="E131" s="70">
        <f>MAX(F131:S131)</f>
        <v>19.7</v>
      </c>
      <c r="F131" s="27"/>
      <c r="G131" s="28">
        <v>19.7</v>
      </c>
      <c r="H131" s="28"/>
      <c r="I131" s="28"/>
      <c r="J131" s="28"/>
      <c r="K131" s="91"/>
      <c r="L131" s="28"/>
      <c r="M131" s="91"/>
      <c r="N131" s="123"/>
      <c r="O131" s="123"/>
      <c r="P131" s="28"/>
      <c r="Q131" s="91"/>
      <c r="R131" s="123"/>
      <c r="S131" s="207"/>
    </row>
    <row r="132" spans="1:19" ht="15" customHeight="1">
      <c r="A132" s="277"/>
      <c r="B132" s="295"/>
      <c r="C132" s="279" t="s">
        <v>8</v>
      </c>
      <c r="D132" s="45" t="s">
        <v>7</v>
      </c>
      <c r="E132" s="74">
        <f>AVERAGE(F132:S132)</f>
        <v>5</v>
      </c>
      <c r="F132" s="46"/>
      <c r="G132" s="47">
        <v>5</v>
      </c>
      <c r="H132" s="47"/>
      <c r="I132" s="47"/>
      <c r="J132" s="47"/>
      <c r="K132" s="96"/>
      <c r="L132" s="47"/>
      <c r="M132" s="96"/>
      <c r="N132" s="128"/>
      <c r="O132" s="128"/>
      <c r="P132" s="47"/>
      <c r="Q132" s="96"/>
      <c r="R132" s="128"/>
      <c r="S132" s="212"/>
    </row>
    <row r="133" spans="1:19" ht="15" customHeight="1">
      <c r="A133" s="277"/>
      <c r="B133" s="295"/>
      <c r="C133" s="280"/>
      <c r="D133" s="3" t="s">
        <v>5</v>
      </c>
      <c r="E133" s="61">
        <f>AVERAGE(F133:S133)</f>
        <v>15.9</v>
      </c>
      <c r="F133" s="17"/>
      <c r="G133" s="18">
        <v>15.9</v>
      </c>
      <c r="H133" s="18"/>
      <c r="I133" s="18"/>
      <c r="J133" s="18"/>
      <c r="K133" s="88"/>
      <c r="L133" s="18"/>
      <c r="M133" s="88"/>
      <c r="N133" s="120"/>
      <c r="O133" s="120"/>
      <c r="P133" s="18"/>
      <c r="Q133" s="88"/>
      <c r="R133" s="120"/>
      <c r="S133" s="205"/>
    </row>
    <row r="134" spans="1:19" ht="15" customHeight="1">
      <c r="A134" s="277"/>
      <c r="B134" s="295"/>
      <c r="C134" s="280"/>
      <c r="D134" s="4" t="s">
        <v>6</v>
      </c>
      <c r="E134" s="68">
        <f>AVERAGE(F134:S134)</f>
        <v>10.199999999999999</v>
      </c>
      <c r="F134" s="19"/>
      <c r="G134" s="20">
        <v>10.199999999999999</v>
      </c>
      <c r="H134" s="20"/>
      <c r="I134" s="20"/>
      <c r="J134" s="20"/>
      <c r="K134" s="89"/>
      <c r="L134" s="20"/>
      <c r="M134" s="89"/>
      <c r="N134" s="121"/>
      <c r="O134" s="121"/>
      <c r="P134" s="20"/>
      <c r="Q134" s="89"/>
      <c r="R134" s="121"/>
      <c r="S134" s="143"/>
    </row>
    <row r="135" spans="1:19" ht="15" customHeight="1">
      <c r="A135" s="277"/>
      <c r="B135" s="295"/>
      <c r="C135" s="280"/>
      <c r="D135" s="2" t="s">
        <v>10</v>
      </c>
      <c r="E135" s="62">
        <f>MIN(F135:S135)</f>
        <v>-2.5</v>
      </c>
      <c r="F135" s="29"/>
      <c r="G135" s="30">
        <v>-2.5</v>
      </c>
      <c r="H135" s="30"/>
      <c r="I135" s="30"/>
      <c r="J135" s="30"/>
      <c r="K135" s="93"/>
      <c r="L135" s="30"/>
      <c r="M135" s="93"/>
      <c r="N135" s="125"/>
      <c r="O135" s="125"/>
      <c r="P135" s="30"/>
      <c r="Q135" s="93"/>
      <c r="R135" s="125"/>
      <c r="S135" s="209"/>
    </row>
    <row r="136" spans="1:19" ht="15" customHeight="1">
      <c r="A136" s="277"/>
      <c r="B136" s="295"/>
      <c r="C136" s="280"/>
      <c r="D136" s="3" t="s">
        <v>11</v>
      </c>
      <c r="E136" s="61">
        <f>MAX(F136:S136)</f>
        <v>10.4</v>
      </c>
      <c r="F136" s="17"/>
      <c r="G136" s="18">
        <v>10.4</v>
      </c>
      <c r="H136" s="18"/>
      <c r="I136" s="18"/>
      <c r="J136" s="18"/>
      <c r="K136" s="88"/>
      <c r="L136" s="18"/>
      <c r="M136" s="88"/>
      <c r="N136" s="120"/>
      <c r="O136" s="120"/>
      <c r="P136" s="18"/>
      <c r="Q136" s="88"/>
      <c r="R136" s="120"/>
      <c r="S136" s="205"/>
    </row>
    <row r="137" spans="1:19" ht="15" customHeight="1">
      <c r="A137" s="277"/>
      <c r="B137" s="295"/>
      <c r="C137" s="280"/>
      <c r="D137" s="2" t="s">
        <v>9</v>
      </c>
      <c r="E137" s="62">
        <f>MIN(F137:S137)</f>
        <v>9.4</v>
      </c>
      <c r="F137" s="29"/>
      <c r="G137" s="30">
        <v>9.4</v>
      </c>
      <c r="H137" s="30"/>
      <c r="I137" s="30"/>
      <c r="J137" s="30"/>
      <c r="K137" s="93"/>
      <c r="L137" s="30"/>
      <c r="M137" s="93"/>
      <c r="N137" s="125"/>
      <c r="O137" s="125"/>
      <c r="P137" s="30"/>
      <c r="Q137" s="93"/>
      <c r="R137" s="125"/>
      <c r="S137" s="209"/>
    </row>
    <row r="138" spans="1:19" ht="15" customHeight="1">
      <c r="A138" s="277"/>
      <c r="B138" s="295"/>
      <c r="C138" s="280"/>
      <c r="D138" s="3" t="s">
        <v>4</v>
      </c>
      <c r="E138" s="61">
        <f>MAX(F138:S138)</f>
        <v>19.8</v>
      </c>
      <c r="F138" s="17"/>
      <c r="G138" s="18">
        <v>19.8</v>
      </c>
      <c r="H138" s="18"/>
      <c r="I138" s="18"/>
      <c r="J138" s="18"/>
      <c r="K138" s="88"/>
      <c r="L138" s="18"/>
      <c r="M138" s="88"/>
      <c r="N138" s="120"/>
      <c r="O138" s="120"/>
      <c r="P138" s="18"/>
      <c r="Q138" s="88"/>
      <c r="R138" s="120"/>
      <c r="S138" s="205"/>
    </row>
    <row r="139" spans="1:19" ht="15" customHeight="1">
      <c r="A139" s="277"/>
      <c r="B139" s="295"/>
      <c r="C139" s="280"/>
      <c r="D139" s="148" t="s">
        <v>37</v>
      </c>
      <c r="E139" s="62">
        <f>MIN(F139:S139)</f>
        <v>5.3</v>
      </c>
      <c r="F139" s="155"/>
      <c r="G139" s="153">
        <v>5.3</v>
      </c>
      <c r="H139" s="153"/>
      <c r="I139" s="153"/>
      <c r="J139" s="153"/>
      <c r="K139" s="154"/>
      <c r="L139" s="153"/>
      <c r="M139" s="154"/>
      <c r="N139" s="153"/>
      <c r="O139" s="153"/>
      <c r="P139" s="153"/>
      <c r="Q139" s="153"/>
      <c r="R139" s="156"/>
      <c r="S139" s="213"/>
    </row>
    <row r="140" spans="1:19" ht="15" customHeight="1">
      <c r="A140" s="277"/>
      <c r="B140" s="295"/>
      <c r="C140" s="280"/>
      <c r="D140" s="148" t="s">
        <v>38</v>
      </c>
      <c r="E140" s="61">
        <f>MAX(F140:S140)</f>
        <v>14</v>
      </c>
      <c r="F140" s="17"/>
      <c r="G140" s="18">
        <v>14</v>
      </c>
      <c r="H140" s="18"/>
      <c r="I140" s="18"/>
      <c r="J140" s="18"/>
      <c r="K140" s="88"/>
      <c r="L140" s="18"/>
      <c r="M140" s="88"/>
      <c r="N140" s="18"/>
      <c r="O140" s="18"/>
      <c r="P140" s="18"/>
      <c r="Q140" s="18"/>
      <c r="R140" s="120"/>
      <c r="S140" s="205"/>
    </row>
    <row r="141" spans="1:19" ht="15" customHeight="1">
      <c r="A141" s="277"/>
      <c r="B141" s="295"/>
      <c r="C141" s="280"/>
      <c r="D141" s="5" t="s">
        <v>15</v>
      </c>
      <c r="E141" s="75">
        <f t="shared" ref="E141:E154" si="81">AVERAGE(F141:S141)</f>
        <v>9</v>
      </c>
      <c r="F141" s="33"/>
      <c r="G141" s="34">
        <v>9</v>
      </c>
      <c r="H141" s="34"/>
      <c r="I141" s="34"/>
      <c r="J141" s="34"/>
      <c r="K141" s="97"/>
      <c r="L141" s="34"/>
      <c r="M141" s="97"/>
      <c r="N141" s="129"/>
      <c r="O141" s="129"/>
      <c r="P141" s="34"/>
      <c r="Q141" s="97"/>
      <c r="R141" s="129"/>
      <c r="S141" s="192"/>
    </row>
    <row r="142" spans="1:19" ht="15" customHeight="1">
      <c r="A142" s="277"/>
      <c r="B142" s="295"/>
      <c r="C142" s="280"/>
      <c r="D142" s="5" t="s">
        <v>16</v>
      </c>
      <c r="E142" s="75">
        <f t="shared" si="81"/>
        <v>0</v>
      </c>
      <c r="F142" s="33"/>
      <c r="G142" s="34">
        <v>0</v>
      </c>
      <c r="H142" s="34"/>
      <c r="I142" s="34"/>
      <c r="J142" s="34"/>
      <c r="K142" s="97"/>
      <c r="L142" s="34"/>
      <c r="M142" s="97"/>
      <c r="N142" s="129"/>
      <c r="O142" s="129"/>
      <c r="P142" s="34"/>
      <c r="Q142" s="97"/>
      <c r="R142" s="129"/>
      <c r="S142" s="192"/>
    </row>
    <row r="143" spans="1:19" ht="15" customHeight="1">
      <c r="A143" s="277"/>
      <c r="B143" s="295"/>
      <c r="C143" s="280"/>
      <c r="D143" s="5" t="s">
        <v>17</v>
      </c>
      <c r="E143" s="75">
        <f t="shared" si="81"/>
        <v>0</v>
      </c>
      <c r="F143" s="33"/>
      <c r="G143" s="34">
        <v>0</v>
      </c>
      <c r="H143" s="34"/>
      <c r="I143" s="34"/>
      <c r="J143" s="34"/>
      <c r="K143" s="97"/>
      <c r="L143" s="34"/>
      <c r="M143" s="97"/>
      <c r="N143" s="129"/>
      <c r="O143" s="129"/>
      <c r="P143" s="34"/>
      <c r="Q143" s="97"/>
      <c r="R143" s="129"/>
      <c r="S143" s="192"/>
    </row>
    <row r="144" spans="1:19" ht="15" customHeight="1">
      <c r="A144" s="277"/>
      <c r="B144" s="296"/>
      <c r="C144" s="281"/>
      <c r="D144" s="11" t="s">
        <v>14</v>
      </c>
      <c r="E144" s="76">
        <f t="shared" si="81"/>
        <v>0</v>
      </c>
      <c r="F144" s="35"/>
      <c r="G144" s="36">
        <v>0</v>
      </c>
      <c r="H144" s="36"/>
      <c r="I144" s="36"/>
      <c r="J144" s="36"/>
      <c r="K144" s="98"/>
      <c r="L144" s="36"/>
      <c r="M144" s="98"/>
      <c r="N144" s="130"/>
      <c r="O144" s="130"/>
      <c r="P144" s="36"/>
      <c r="Q144" s="98"/>
      <c r="R144" s="130"/>
      <c r="S144" s="214"/>
    </row>
    <row r="145" spans="1:20" ht="15" customHeight="1">
      <c r="A145" s="277"/>
      <c r="B145" s="248" t="s">
        <v>22</v>
      </c>
      <c r="C145" s="247"/>
      <c r="D145" s="249"/>
      <c r="E145" s="77">
        <f t="shared" si="81"/>
        <v>77</v>
      </c>
      <c r="F145" s="37"/>
      <c r="G145" s="38">
        <v>77</v>
      </c>
      <c r="H145" s="38"/>
      <c r="I145" s="38"/>
      <c r="J145" s="38"/>
      <c r="K145" s="99"/>
      <c r="L145" s="38"/>
      <c r="M145" s="99"/>
      <c r="N145" s="131"/>
      <c r="O145" s="131"/>
      <c r="P145" s="38"/>
      <c r="Q145" s="99"/>
      <c r="R145" s="131"/>
      <c r="S145" s="215"/>
    </row>
    <row r="146" spans="1:20" ht="15" customHeight="1">
      <c r="A146" s="277"/>
      <c r="B146" s="233" t="s">
        <v>36</v>
      </c>
      <c r="C146" s="234"/>
      <c r="D146" s="235"/>
      <c r="E146" s="144">
        <f>AVERAGE(F146:S146)</f>
        <v>6.2</v>
      </c>
      <c r="F146" s="145"/>
      <c r="G146" s="146">
        <v>6.2</v>
      </c>
      <c r="H146" s="146"/>
      <c r="I146" s="146"/>
      <c r="J146" s="146"/>
      <c r="K146" s="147"/>
      <c r="L146" s="146"/>
      <c r="M146" s="147"/>
      <c r="N146" s="146"/>
      <c r="O146" s="146"/>
      <c r="P146" s="146"/>
      <c r="Q146" s="146"/>
      <c r="R146" s="121"/>
      <c r="S146" s="143"/>
    </row>
    <row r="147" spans="1:20" ht="15.75" customHeight="1">
      <c r="A147" s="277"/>
      <c r="B147" s="233" t="s">
        <v>35</v>
      </c>
      <c r="C147" s="234"/>
      <c r="D147" s="235"/>
      <c r="E147" s="144">
        <f>MAX(F147:S147)</f>
        <v>49.9</v>
      </c>
      <c r="F147" s="145"/>
      <c r="G147" s="146">
        <v>49.9</v>
      </c>
      <c r="H147" s="146"/>
      <c r="I147" s="146"/>
      <c r="J147" s="146"/>
      <c r="K147" s="147"/>
      <c r="L147" s="146"/>
      <c r="M147" s="147"/>
      <c r="N147" s="146"/>
      <c r="O147" s="146"/>
      <c r="P147" s="146"/>
      <c r="Q147" s="146"/>
      <c r="R147" s="152"/>
      <c r="S147" s="191"/>
    </row>
    <row r="148" spans="1:20" ht="13.5" customHeight="1">
      <c r="A148" s="277"/>
      <c r="B148" s="250" t="s">
        <v>19</v>
      </c>
      <c r="C148" s="243"/>
      <c r="D148" s="251"/>
      <c r="E148" s="75">
        <f t="shared" si="81"/>
        <v>12</v>
      </c>
      <c r="F148" s="33"/>
      <c r="G148" s="34">
        <v>12</v>
      </c>
      <c r="H148" s="34"/>
      <c r="I148" s="34"/>
      <c r="J148" s="34"/>
      <c r="K148" s="97"/>
      <c r="L148" s="34"/>
      <c r="M148" s="97"/>
      <c r="N148" s="129"/>
      <c r="O148" s="129"/>
      <c r="P148" s="34"/>
      <c r="Q148" s="97"/>
      <c r="R148" s="129"/>
      <c r="S148" s="192"/>
    </row>
    <row r="149" spans="1:20" ht="15" customHeight="1">
      <c r="A149" s="277"/>
      <c r="B149" s="250" t="s">
        <v>20</v>
      </c>
      <c r="C149" s="243"/>
      <c r="D149" s="251"/>
      <c r="E149" s="68">
        <f t="shared" si="81"/>
        <v>97.4</v>
      </c>
      <c r="F149" s="19"/>
      <c r="G149" s="20">
        <v>97.4</v>
      </c>
      <c r="H149" s="20"/>
      <c r="I149" s="20"/>
      <c r="J149" s="20"/>
      <c r="K149" s="89"/>
      <c r="L149" s="20"/>
      <c r="M149" s="89"/>
      <c r="N149" s="121"/>
      <c r="O149" s="121"/>
      <c r="P149" s="20"/>
      <c r="Q149" s="89"/>
      <c r="R149" s="121"/>
      <c r="S149" s="143"/>
    </row>
    <row r="150" spans="1:20" ht="15" customHeight="1">
      <c r="A150" s="277"/>
      <c r="B150" s="233" t="s">
        <v>48</v>
      </c>
      <c r="C150" s="234"/>
      <c r="D150" s="235"/>
      <c r="E150" s="68">
        <f>MAX(F150:S150)</f>
        <v>44.6</v>
      </c>
      <c r="F150" s="217"/>
      <c r="G150" s="218">
        <v>44.6</v>
      </c>
      <c r="H150" s="218"/>
      <c r="I150" s="218"/>
      <c r="J150" s="218"/>
      <c r="K150" s="219"/>
      <c r="L150" s="218"/>
      <c r="M150" s="219"/>
      <c r="N150" s="220"/>
      <c r="O150" s="220"/>
      <c r="P150" s="218"/>
      <c r="Q150" s="219"/>
      <c r="R150" s="220"/>
      <c r="S150" s="224"/>
      <c r="T150" s="223"/>
    </row>
    <row r="151" spans="1:20" ht="15" customHeight="1" thickBot="1">
      <c r="A151" s="278"/>
      <c r="B151" s="239" t="s">
        <v>21</v>
      </c>
      <c r="C151" s="240"/>
      <c r="D151" s="241"/>
      <c r="E151" s="78">
        <f t="shared" si="81"/>
        <v>0</v>
      </c>
      <c r="F151" s="39"/>
      <c r="G151" s="40">
        <v>0</v>
      </c>
      <c r="H151" s="40"/>
      <c r="I151" s="40"/>
      <c r="J151" s="40"/>
      <c r="K151" s="100"/>
      <c r="L151" s="40"/>
      <c r="M151" s="100"/>
      <c r="N151" s="117"/>
      <c r="O151" s="117"/>
      <c r="P151" s="40"/>
      <c r="Q151" s="100"/>
      <c r="R151" s="117"/>
      <c r="S151" s="193"/>
    </row>
    <row r="152" spans="1:20" ht="15" customHeight="1" thickTop="1">
      <c r="A152" s="276" t="s">
        <v>25</v>
      </c>
      <c r="B152" s="294" t="s">
        <v>12</v>
      </c>
      <c r="C152" s="242" t="s">
        <v>0</v>
      </c>
      <c r="D152" s="7" t="s">
        <v>7</v>
      </c>
      <c r="E152" s="67">
        <f t="shared" si="81"/>
        <v>3.7</v>
      </c>
      <c r="F152" s="15"/>
      <c r="G152" s="16">
        <v>3.7</v>
      </c>
      <c r="H152" s="16"/>
      <c r="I152" s="16"/>
      <c r="J152" s="16"/>
      <c r="K152" s="87"/>
      <c r="L152" s="16"/>
      <c r="M152" s="87"/>
      <c r="N152" s="119"/>
      <c r="O152" s="119"/>
      <c r="P152" s="16"/>
      <c r="Q152" s="87"/>
      <c r="R152" s="119"/>
      <c r="S152" s="204"/>
    </row>
    <row r="153" spans="1:20" ht="15" customHeight="1">
      <c r="A153" s="277"/>
      <c r="B153" s="295"/>
      <c r="C153" s="243"/>
      <c r="D153" s="3" t="s">
        <v>5</v>
      </c>
      <c r="E153" s="61">
        <f t="shared" si="81"/>
        <v>17.899999999999999</v>
      </c>
      <c r="F153" s="17"/>
      <c r="G153" s="18">
        <v>17.899999999999999</v>
      </c>
      <c r="H153" s="18"/>
      <c r="I153" s="18"/>
      <c r="J153" s="18"/>
      <c r="K153" s="88"/>
      <c r="L153" s="18"/>
      <c r="M153" s="88"/>
      <c r="N153" s="120"/>
      <c r="O153" s="120"/>
      <c r="P153" s="18"/>
      <c r="Q153" s="88"/>
      <c r="R153" s="120"/>
      <c r="S153" s="205"/>
    </row>
    <row r="154" spans="1:20" ht="15" customHeight="1">
      <c r="A154" s="277"/>
      <c r="B154" s="295"/>
      <c r="C154" s="243"/>
      <c r="D154" s="4" t="s">
        <v>6</v>
      </c>
      <c r="E154" s="68">
        <f t="shared" si="81"/>
        <v>11.4</v>
      </c>
      <c r="F154" s="19"/>
      <c r="G154" s="20">
        <v>11.4</v>
      </c>
      <c r="H154" s="20"/>
      <c r="I154" s="20"/>
      <c r="J154" s="20"/>
      <c r="K154" s="89"/>
      <c r="L154" s="20"/>
      <c r="M154" s="89"/>
      <c r="N154" s="121"/>
      <c r="O154" s="121"/>
      <c r="P154" s="20"/>
      <c r="Q154" s="89"/>
      <c r="R154" s="121"/>
      <c r="S154" s="143"/>
    </row>
    <row r="155" spans="1:20" ht="15" customHeight="1">
      <c r="A155" s="277"/>
      <c r="B155" s="295"/>
      <c r="C155" s="243"/>
      <c r="D155" s="2" t="s">
        <v>10</v>
      </c>
      <c r="E155" s="69">
        <f>MIN(F155:S155)</f>
        <v>0.2</v>
      </c>
      <c r="F155" s="25"/>
      <c r="G155" s="26">
        <v>0.2</v>
      </c>
      <c r="H155" s="26"/>
      <c r="I155" s="26"/>
      <c r="J155" s="26"/>
      <c r="K155" s="90"/>
      <c r="L155" s="26"/>
      <c r="M155" s="90"/>
      <c r="N155" s="122"/>
      <c r="O155" s="122"/>
      <c r="P155" s="26"/>
      <c r="Q155" s="90"/>
      <c r="R155" s="122"/>
      <c r="S155" s="206"/>
    </row>
    <row r="156" spans="1:20" ht="15" customHeight="1">
      <c r="A156" s="277"/>
      <c r="B156" s="295"/>
      <c r="C156" s="244"/>
      <c r="D156" s="8" t="s">
        <v>4</v>
      </c>
      <c r="E156" s="70">
        <f>MAX(F156:S156)</f>
        <v>23.7</v>
      </c>
      <c r="F156" s="27"/>
      <c r="G156" s="28">
        <v>23.7</v>
      </c>
      <c r="H156" s="28"/>
      <c r="I156" s="28"/>
      <c r="J156" s="28"/>
      <c r="K156" s="91"/>
      <c r="L156" s="28"/>
      <c r="M156" s="91"/>
      <c r="N156" s="123"/>
      <c r="O156" s="123"/>
      <c r="P156" s="28"/>
      <c r="Q156" s="91"/>
      <c r="R156" s="123"/>
      <c r="S156" s="207"/>
    </row>
    <row r="157" spans="1:20" ht="15" customHeight="1">
      <c r="A157" s="277"/>
      <c r="B157" s="295"/>
      <c r="C157" s="245" t="s">
        <v>1</v>
      </c>
      <c r="D157" s="9" t="s">
        <v>7</v>
      </c>
      <c r="E157" s="71">
        <f>AVERAGE(F157:S157)</f>
        <v>8.9</v>
      </c>
      <c r="F157" s="21"/>
      <c r="G157" s="22">
        <v>8.9</v>
      </c>
      <c r="H157" s="22"/>
      <c r="I157" s="22"/>
      <c r="J157" s="22"/>
      <c r="K157" s="92"/>
      <c r="L157" s="22"/>
      <c r="M157" s="92"/>
      <c r="N157" s="124"/>
      <c r="O157" s="124"/>
      <c r="P157" s="22"/>
      <c r="Q157" s="92"/>
      <c r="R157" s="124"/>
      <c r="S157" s="208"/>
    </row>
    <row r="158" spans="1:20" ht="15" customHeight="1">
      <c r="A158" s="277"/>
      <c r="B158" s="295"/>
      <c r="C158" s="243"/>
      <c r="D158" s="3" t="s">
        <v>5</v>
      </c>
      <c r="E158" s="61">
        <f>AVERAGE(F158:S158)</f>
        <v>20</v>
      </c>
      <c r="F158" s="17"/>
      <c r="G158" s="18">
        <v>20</v>
      </c>
      <c r="H158" s="18"/>
      <c r="I158" s="18"/>
      <c r="J158" s="18"/>
      <c r="K158" s="88"/>
      <c r="L158" s="18"/>
      <c r="M158" s="88"/>
      <c r="N158" s="120"/>
      <c r="O158" s="120"/>
      <c r="P158" s="18"/>
      <c r="Q158" s="88"/>
      <c r="R158" s="120"/>
      <c r="S158" s="205"/>
    </row>
    <row r="159" spans="1:20" ht="15" customHeight="1">
      <c r="A159" s="277"/>
      <c r="B159" s="295"/>
      <c r="C159" s="243"/>
      <c r="D159" s="4" t="s">
        <v>6</v>
      </c>
      <c r="E159" s="68">
        <f>AVERAGE(F159:S159)</f>
        <v>14.6</v>
      </c>
      <c r="F159" s="19"/>
      <c r="G159" s="20">
        <v>14.6</v>
      </c>
      <c r="H159" s="20"/>
      <c r="I159" s="20"/>
      <c r="J159" s="20"/>
      <c r="K159" s="89"/>
      <c r="L159" s="20"/>
      <c r="M159" s="89"/>
      <c r="N159" s="121"/>
      <c r="O159" s="121"/>
      <c r="P159" s="20"/>
      <c r="Q159" s="89"/>
      <c r="R159" s="121"/>
      <c r="S159" s="143"/>
    </row>
    <row r="160" spans="1:20" ht="15" customHeight="1">
      <c r="A160" s="277"/>
      <c r="B160" s="295"/>
      <c r="C160" s="243"/>
      <c r="D160" s="2" t="s">
        <v>10</v>
      </c>
      <c r="E160" s="62">
        <f>MIN(F160:S160)</f>
        <v>3.1</v>
      </c>
      <c r="F160" s="29"/>
      <c r="G160" s="30">
        <v>3.1</v>
      </c>
      <c r="H160" s="30"/>
      <c r="I160" s="30"/>
      <c r="J160" s="30"/>
      <c r="K160" s="93"/>
      <c r="L160" s="30"/>
      <c r="M160" s="93"/>
      <c r="N160" s="125"/>
      <c r="O160" s="125"/>
      <c r="P160" s="30"/>
      <c r="Q160" s="93"/>
      <c r="R160" s="125"/>
      <c r="S160" s="209"/>
    </row>
    <row r="161" spans="1:19" ht="15" customHeight="1">
      <c r="A161" s="277"/>
      <c r="B161" s="295"/>
      <c r="C161" s="246"/>
      <c r="D161" s="10" t="s">
        <v>4</v>
      </c>
      <c r="E161" s="72">
        <f>MAX(F161:S161)</f>
        <v>24.9</v>
      </c>
      <c r="F161" s="31"/>
      <c r="G161" s="32">
        <v>24.9</v>
      </c>
      <c r="H161" s="32"/>
      <c r="I161" s="32"/>
      <c r="J161" s="32"/>
      <c r="K161" s="94"/>
      <c r="L161" s="32"/>
      <c r="M161" s="94"/>
      <c r="N161" s="126"/>
      <c r="O161" s="126"/>
      <c r="P161" s="32"/>
      <c r="Q161" s="94"/>
      <c r="R161" s="126"/>
      <c r="S161" s="210"/>
    </row>
    <row r="162" spans="1:19" ht="15" customHeight="1">
      <c r="A162" s="277"/>
      <c r="B162" s="295"/>
      <c r="C162" s="247" t="s">
        <v>2</v>
      </c>
      <c r="D162" s="6" t="s">
        <v>7</v>
      </c>
      <c r="E162" s="73">
        <f>AVERAGE(F162:S162)</f>
        <v>10.4</v>
      </c>
      <c r="F162" s="23"/>
      <c r="G162" s="24">
        <v>10.4</v>
      </c>
      <c r="H162" s="24"/>
      <c r="I162" s="24"/>
      <c r="J162" s="24"/>
      <c r="K162" s="95"/>
      <c r="L162" s="24"/>
      <c r="M162" s="95"/>
      <c r="N162" s="127"/>
      <c r="O162" s="127"/>
      <c r="P162" s="24"/>
      <c r="Q162" s="95"/>
      <c r="R162" s="127"/>
      <c r="S162" s="211"/>
    </row>
    <row r="163" spans="1:19" ht="15" customHeight="1">
      <c r="A163" s="277"/>
      <c r="B163" s="295"/>
      <c r="C163" s="243"/>
      <c r="D163" s="3" t="s">
        <v>5</v>
      </c>
      <c r="E163" s="61">
        <f>AVERAGE(F163:S163)</f>
        <v>22.8</v>
      </c>
      <c r="F163" s="17"/>
      <c r="G163" s="18">
        <v>22.8</v>
      </c>
      <c r="H163" s="18"/>
      <c r="I163" s="18"/>
      <c r="J163" s="18"/>
      <c r="K163" s="88"/>
      <c r="L163" s="18"/>
      <c r="M163" s="88"/>
      <c r="N163" s="120"/>
      <c r="O163" s="120"/>
      <c r="P163" s="18"/>
      <c r="Q163" s="88"/>
      <c r="R163" s="120"/>
      <c r="S163" s="205"/>
    </row>
    <row r="164" spans="1:19" ht="15" customHeight="1">
      <c r="A164" s="277"/>
      <c r="B164" s="295"/>
      <c r="C164" s="243"/>
      <c r="D164" s="4" t="s">
        <v>6</v>
      </c>
      <c r="E164" s="68">
        <f>AVERAGE(F164:S164)</f>
        <v>16.5</v>
      </c>
      <c r="F164" s="19"/>
      <c r="G164" s="20">
        <v>16.5</v>
      </c>
      <c r="H164" s="20"/>
      <c r="I164" s="20"/>
      <c r="J164" s="20"/>
      <c r="K164" s="89"/>
      <c r="L164" s="20"/>
      <c r="M164" s="89"/>
      <c r="N164" s="121"/>
      <c r="O164" s="121"/>
      <c r="P164" s="20"/>
      <c r="Q164" s="89"/>
      <c r="R164" s="121"/>
      <c r="S164" s="143"/>
    </row>
    <row r="165" spans="1:19" ht="15" customHeight="1">
      <c r="A165" s="277"/>
      <c r="B165" s="295"/>
      <c r="C165" s="243"/>
      <c r="D165" s="2" t="s">
        <v>10</v>
      </c>
      <c r="E165" s="62">
        <f>MIN(F165:S165)</f>
        <v>8</v>
      </c>
      <c r="F165" s="29"/>
      <c r="G165" s="30">
        <v>8</v>
      </c>
      <c r="H165" s="30"/>
      <c r="I165" s="30"/>
      <c r="J165" s="30"/>
      <c r="K165" s="93"/>
      <c r="L165" s="30"/>
      <c r="M165" s="93"/>
      <c r="N165" s="125"/>
      <c r="O165" s="125"/>
      <c r="P165" s="30"/>
      <c r="Q165" s="93"/>
      <c r="R165" s="125"/>
      <c r="S165" s="209"/>
    </row>
    <row r="166" spans="1:19" ht="15" customHeight="1">
      <c r="A166" s="277"/>
      <c r="B166" s="295"/>
      <c r="C166" s="244"/>
      <c r="D166" s="8" t="s">
        <v>4</v>
      </c>
      <c r="E166" s="70">
        <f>MAX(F166:S166)</f>
        <v>25.4</v>
      </c>
      <c r="F166" s="27"/>
      <c r="G166" s="28">
        <v>25.4</v>
      </c>
      <c r="H166" s="28"/>
      <c r="I166" s="28"/>
      <c r="J166" s="28"/>
      <c r="K166" s="91"/>
      <c r="L166" s="28"/>
      <c r="M166" s="91"/>
      <c r="N166" s="123"/>
      <c r="O166" s="123"/>
      <c r="P166" s="28"/>
      <c r="Q166" s="91"/>
      <c r="R166" s="123"/>
      <c r="S166" s="207"/>
    </row>
    <row r="167" spans="1:19" ht="15" customHeight="1">
      <c r="A167" s="277"/>
      <c r="B167" s="295"/>
      <c r="C167" s="279" t="s">
        <v>8</v>
      </c>
      <c r="D167" s="45" t="s">
        <v>7</v>
      </c>
      <c r="E167" s="74">
        <f>AVERAGE(F167:S167)</f>
        <v>7.7</v>
      </c>
      <c r="F167" s="46"/>
      <c r="G167" s="47">
        <v>7.7</v>
      </c>
      <c r="H167" s="47"/>
      <c r="I167" s="47"/>
      <c r="J167" s="47"/>
      <c r="K167" s="96"/>
      <c r="L167" s="47"/>
      <c r="M167" s="96"/>
      <c r="N167" s="128"/>
      <c r="O167" s="128"/>
      <c r="P167" s="47"/>
      <c r="Q167" s="96"/>
      <c r="R167" s="128"/>
      <c r="S167" s="212"/>
    </row>
    <row r="168" spans="1:19" ht="15" customHeight="1">
      <c r="A168" s="277"/>
      <c r="B168" s="295"/>
      <c r="C168" s="280"/>
      <c r="D168" s="3" t="s">
        <v>5</v>
      </c>
      <c r="E168" s="61">
        <f>AVERAGE(F168:S168)</f>
        <v>20.2</v>
      </c>
      <c r="F168" s="17"/>
      <c r="G168" s="18">
        <v>20.2</v>
      </c>
      <c r="H168" s="18"/>
      <c r="I168" s="18"/>
      <c r="J168" s="18"/>
      <c r="K168" s="88"/>
      <c r="L168" s="18"/>
      <c r="M168" s="88"/>
      <c r="N168" s="120"/>
      <c r="O168" s="120"/>
      <c r="P168" s="18"/>
      <c r="Q168" s="88"/>
      <c r="R168" s="120"/>
      <c r="S168" s="205"/>
    </row>
    <row r="169" spans="1:19" ht="15" customHeight="1">
      <c r="A169" s="277"/>
      <c r="B169" s="295"/>
      <c r="C169" s="280"/>
      <c r="D169" s="4" t="s">
        <v>6</v>
      </c>
      <c r="E169" s="68">
        <f>AVERAGE(F169:S169)</f>
        <v>14.1</v>
      </c>
      <c r="F169" s="19"/>
      <c r="G169" s="20">
        <v>14.1</v>
      </c>
      <c r="H169" s="20"/>
      <c r="I169" s="20"/>
      <c r="J169" s="20"/>
      <c r="K169" s="89"/>
      <c r="L169" s="20"/>
      <c r="M169" s="89"/>
      <c r="N169" s="121"/>
      <c r="O169" s="121"/>
      <c r="P169" s="20"/>
      <c r="Q169" s="89"/>
      <c r="R169" s="121"/>
      <c r="S169" s="143"/>
    </row>
    <row r="170" spans="1:19" ht="15" customHeight="1">
      <c r="A170" s="277"/>
      <c r="B170" s="295"/>
      <c r="C170" s="280"/>
      <c r="D170" s="2" t="s">
        <v>10</v>
      </c>
      <c r="E170" s="62">
        <f>MIN(F170:S170)</f>
        <v>0.2</v>
      </c>
      <c r="F170" s="29"/>
      <c r="G170" s="30">
        <v>0.2</v>
      </c>
      <c r="H170" s="30"/>
      <c r="I170" s="30"/>
      <c r="J170" s="30"/>
      <c r="K170" s="93"/>
      <c r="L170" s="30"/>
      <c r="M170" s="93"/>
      <c r="N170" s="125"/>
      <c r="O170" s="125"/>
      <c r="P170" s="30"/>
      <c r="Q170" s="93"/>
      <c r="R170" s="125"/>
      <c r="S170" s="209"/>
    </row>
    <row r="171" spans="1:19" ht="15" customHeight="1">
      <c r="A171" s="277"/>
      <c r="B171" s="295"/>
      <c r="C171" s="280"/>
      <c r="D171" s="3" t="s">
        <v>11</v>
      </c>
      <c r="E171" s="61">
        <f>MAX(F171:S171)</f>
        <v>13.2</v>
      </c>
      <c r="F171" s="17"/>
      <c r="G171" s="18">
        <v>13.2</v>
      </c>
      <c r="H171" s="18"/>
      <c r="I171" s="18"/>
      <c r="J171" s="18"/>
      <c r="K171" s="88"/>
      <c r="L171" s="18"/>
      <c r="M171" s="88"/>
      <c r="N171" s="120"/>
      <c r="O171" s="120"/>
      <c r="P171" s="18"/>
      <c r="Q171" s="88"/>
      <c r="R171" s="120"/>
      <c r="S171" s="205"/>
    </row>
    <row r="172" spans="1:19" ht="15" customHeight="1">
      <c r="A172" s="277"/>
      <c r="B172" s="295"/>
      <c r="C172" s="280"/>
      <c r="D172" s="2" t="s">
        <v>9</v>
      </c>
      <c r="E172" s="62">
        <f>MIN(F172:S172)</f>
        <v>13.2</v>
      </c>
      <c r="F172" s="29"/>
      <c r="G172" s="30">
        <v>13.2</v>
      </c>
      <c r="H172" s="30"/>
      <c r="I172" s="30"/>
      <c r="J172" s="30"/>
      <c r="K172" s="93"/>
      <c r="L172" s="30"/>
      <c r="M172" s="93"/>
      <c r="N172" s="125"/>
      <c r="O172" s="125"/>
      <c r="P172" s="30"/>
      <c r="Q172" s="93"/>
      <c r="R172" s="125"/>
      <c r="S172" s="209"/>
    </row>
    <row r="173" spans="1:19" ht="15" customHeight="1">
      <c r="A173" s="277"/>
      <c r="B173" s="295"/>
      <c r="C173" s="280"/>
      <c r="D173" s="3" t="s">
        <v>4</v>
      </c>
      <c r="E173" s="61">
        <f>MAX(F173:S173)</f>
        <v>25.4</v>
      </c>
      <c r="F173" s="17"/>
      <c r="G173" s="18">
        <v>25.4</v>
      </c>
      <c r="H173" s="18"/>
      <c r="I173" s="18"/>
      <c r="J173" s="18"/>
      <c r="K173" s="88"/>
      <c r="L173" s="18"/>
      <c r="M173" s="88"/>
      <c r="N173" s="120"/>
      <c r="O173" s="120"/>
      <c r="P173" s="18"/>
      <c r="Q173" s="88"/>
      <c r="R173" s="120"/>
      <c r="S173" s="205"/>
    </row>
    <row r="174" spans="1:19" ht="15" customHeight="1">
      <c r="A174" s="277"/>
      <c r="B174" s="295"/>
      <c r="C174" s="280"/>
      <c r="D174" s="148" t="s">
        <v>37</v>
      </c>
      <c r="E174" s="62">
        <f>MIN(F174:S174)</f>
        <v>7.9</v>
      </c>
      <c r="F174" s="155"/>
      <c r="G174" s="153">
        <v>7.9</v>
      </c>
      <c r="H174" s="153"/>
      <c r="I174" s="153"/>
      <c r="J174" s="153"/>
      <c r="K174" s="154"/>
      <c r="L174" s="153"/>
      <c r="M174" s="154"/>
      <c r="N174" s="153"/>
      <c r="O174" s="153"/>
      <c r="P174" s="153"/>
      <c r="Q174" s="153"/>
      <c r="R174" s="156"/>
      <c r="S174" s="213"/>
    </row>
    <row r="175" spans="1:19" ht="15" customHeight="1">
      <c r="A175" s="277"/>
      <c r="B175" s="295"/>
      <c r="C175" s="280"/>
      <c r="D175" s="148" t="s">
        <v>38</v>
      </c>
      <c r="E175" s="61">
        <f>MAX(F175:S175)</f>
        <v>17.8</v>
      </c>
      <c r="F175" s="17"/>
      <c r="G175" s="18">
        <v>17.8</v>
      </c>
      <c r="H175" s="18"/>
      <c r="I175" s="18"/>
      <c r="J175" s="18"/>
      <c r="K175" s="88"/>
      <c r="L175" s="18"/>
      <c r="M175" s="88"/>
      <c r="N175" s="18"/>
      <c r="O175" s="18"/>
      <c r="P175" s="18"/>
      <c r="Q175" s="18"/>
      <c r="R175" s="120"/>
      <c r="S175" s="205"/>
    </row>
    <row r="176" spans="1:19" ht="15" customHeight="1">
      <c r="A176" s="277"/>
      <c r="B176" s="295"/>
      <c r="C176" s="280"/>
      <c r="D176" s="5" t="s">
        <v>15</v>
      </c>
      <c r="E176" s="75">
        <f t="shared" ref="E176:E189" si="82">AVERAGE(F176:S176)</f>
        <v>0</v>
      </c>
      <c r="F176" s="33"/>
      <c r="G176" s="34">
        <v>0</v>
      </c>
      <c r="H176" s="34"/>
      <c r="I176" s="34"/>
      <c r="J176" s="34"/>
      <c r="K176" s="97"/>
      <c r="L176" s="34"/>
      <c r="M176" s="97"/>
      <c r="N176" s="129"/>
      <c r="O176" s="129"/>
      <c r="P176" s="34"/>
      <c r="Q176" s="97"/>
      <c r="R176" s="129"/>
      <c r="S176" s="192"/>
    </row>
    <row r="177" spans="1:20" ht="15" customHeight="1">
      <c r="A177" s="277"/>
      <c r="B177" s="295"/>
      <c r="C177" s="280"/>
      <c r="D177" s="5" t="s">
        <v>16</v>
      </c>
      <c r="E177" s="75">
        <f t="shared" si="82"/>
        <v>0</v>
      </c>
      <c r="F177" s="33"/>
      <c r="G177" s="34">
        <v>0</v>
      </c>
      <c r="H177" s="34"/>
      <c r="I177" s="34"/>
      <c r="J177" s="34"/>
      <c r="K177" s="97"/>
      <c r="L177" s="34"/>
      <c r="M177" s="97"/>
      <c r="N177" s="129"/>
      <c r="O177" s="129"/>
      <c r="P177" s="34"/>
      <c r="Q177" s="97"/>
      <c r="R177" s="129"/>
      <c r="S177" s="192"/>
    </row>
    <row r="178" spans="1:20" ht="15" customHeight="1">
      <c r="A178" s="277"/>
      <c r="B178" s="295"/>
      <c r="C178" s="280"/>
      <c r="D178" s="5" t="s">
        <v>17</v>
      </c>
      <c r="E178" s="75">
        <f t="shared" si="82"/>
        <v>0</v>
      </c>
      <c r="F178" s="33"/>
      <c r="G178" s="34">
        <v>0</v>
      </c>
      <c r="H178" s="34"/>
      <c r="I178" s="34"/>
      <c r="J178" s="34"/>
      <c r="K178" s="97"/>
      <c r="L178" s="34"/>
      <c r="M178" s="97"/>
      <c r="N178" s="129"/>
      <c r="O178" s="129"/>
      <c r="P178" s="34"/>
      <c r="Q178" s="97"/>
      <c r="R178" s="129"/>
      <c r="S178" s="192"/>
    </row>
    <row r="179" spans="1:20" ht="15" customHeight="1">
      <c r="A179" s="277"/>
      <c r="B179" s="296"/>
      <c r="C179" s="281"/>
      <c r="D179" s="11" t="s">
        <v>14</v>
      </c>
      <c r="E179" s="76">
        <f t="shared" si="82"/>
        <v>0</v>
      </c>
      <c r="F179" s="35"/>
      <c r="G179" s="36">
        <v>0</v>
      </c>
      <c r="H179" s="36"/>
      <c r="I179" s="36"/>
      <c r="J179" s="36"/>
      <c r="K179" s="98"/>
      <c r="L179" s="36"/>
      <c r="M179" s="98"/>
      <c r="N179" s="130"/>
      <c r="O179" s="130"/>
      <c r="P179" s="36"/>
      <c r="Q179" s="98"/>
      <c r="R179" s="130"/>
      <c r="S179" s="214"/>
    </row>
    <row r="180" spans="1:20" ht="15" customHeight="1">
      <c r="A180" s="277"/>
      <c r="B180" s="248" t="s">
        <v>22</v>
      </c>
      <c r="C180" s="247"/>
      <c r="D180" s="249"/>
      <c r="E180" s="77">
        <f t="shared" si="82"/>
        <v>73</v>
      </c>
      <c r="F180" s="37"/>
      <c r="G180" s="38">
        <v>73</v>
      </c>
      <c r="H180" s="38"/>
      <c r="I180" s="38"/>
      <c r="J180" s="38"/>
      <c r="K180" s="99"/>
      <c r="L180" s="38"/>
      <c r="M180" s="99"/>
      <c r="N180" s="131"/>
      <c r="O180" s="131"/>
      <c r="P180" s="38"/>
      <c r="Q180" s="99"/>
      <c r="R180" s="131"/>
      <c r="S180" s="215"/>
    </row>
    <row r="181" spans="1:20" ht="15" customHeight="1">
      <c r="A181" s="277"/>
      <c r="B181" s="233" t="s">
        <v>36</v>
      </c>
      <c r="C181" s="234"/>
      <c r="D181" s="235"/>
      <c r="E181" s="144">
        <f>AVERAGE(F181:S181)</f>
        <v>5.7</v>
      </c>
      <c r="F181" s="145"/>
      <c r="G181" s="146">
        <v>5.7</v>
      </c>
      <c r="H181" s="146"/>
      <c r="I181" s="146"/>
      <c r="J181" s="146"/>
      <c r="K181" s="147"/>
      <c r="L181" s="146"/>
      <c r="M181" s="147"/>
      <c r="N181" s="146"/>
      <c r="O181" s="146"/>
      <c r="P181" s="146"/>
      <c r="Q181" s="146"/>
      <c r="R181" s="121"/>
      <c r="S181" s="143"/>
    </row>
    <row r="182" spans="1:20" ht="15.75" customHeight="1">
      <c r="A182" s="277"/>
      <c r="B182" s="233" t="s">
        <v>35</v>
      </c>
      <c r="C182" s="234"/>
      <c r="D182" s="235"/>
      <c r="E182" s="144">
        <f>MAX(F182:S182)</f>
        <v>56.3</v>
      </c>
      <c r="F182" s="145"/>
      <c r="G182" s="146">
        <v>56.3</v>
      </c>
      <c r="H182" s="146"/>
      <c r="I182" s="146"/>
      <c r="J182" s="146"/>
      <c r="K182" s="147"/>
      <c r="L182" s="146"/>
      <c r="M182" s="147"/>
      <c r="N182" s="146"/>
      <c r="O182" s="146"/>
      <c r="P182" s="146"/>
      <c r="Q182" s="146"/>
      <c r="R182" s="152"/>
      <c r="S182" s="191"/>
    </row>
    <row r="183" spans="1:20" ht="13.5" customHeight="1">
      <c r="A183" s="277"/>
      <c r="B183" s="250" t="s">
        <v>19</v>
      </c>
      <c r="C183" s="243"/>
      <c r="D183" s="251"/>
      <c r="E183" s="75">
        <f t="shared" si="82"/>
        <v>5</v>
      </c>
      <c r="F183" s="33"/>
      <c r="G183" s="34">
        <v>5</v>
      </c>
      <c r="H183" s="34"/>
      <c r="I183" s="34"/>
      <c r="J183" s="34"/>
      <c r="K183" s="97"/>
      <c r="L183" s="34"/>
      <c r="M183" s="97"/>
      <c r="N183" s="129"/>
      <c r="O183" s="129"/>
      <c r="P183" s="34"/>
      <c r="Q183" s="97"/>
      <c r="R183" s="129"/>
      <c r="S183" s="192"/>
    </row>
    <row r="184" spans="1:20" ht="15" customHeight="1">
      <c r="A184" s="277"/>
      <c r="B184" s="250" t="s">
        <v>20</v>
      </c>
      <c r="C184" s="243"/>
      <c r="D184" s="251"/>
      <c r="E184" s="68">
        <f t="shared" si="82"/>
        <v>53</v>
      </c>
      <c r="F184" s="19"/>
      <c r="G184" s="20">
        <v>53</v>
      </c>
      <c r="H184" s="20"/>
      <c r="I184" s="20"/>
      <c r="J184" s="20"/>
      <c r="K184" s="89"/>
      <c r="L184" s="20"/>
      <c r="M184" s="89"/>
      <c r="N184" s="121"/>
      <c r="O184" s="121"/>
      <c r="P184" s="20"/>
      <c r="Q184" s="89"/>
      <c r="R184" s="121"/>
      <c r="S184" s="143"/>
    </row>
    <row r="185" spans="1:20" ht="15" customHeight="1">
      <c r="A185" s="277"/>
      <c r="B185" s="233" t="s">
        <v>48</v>
      </c>
      <c r="C185" s="234"/>
      <c r="D185" s="235"/>
      <c r="E185" s="68">
        <f>MAX(F185:S185)</f>
        <v>21.6</v>
      </c>
      <c r="F185" s="217"/>
      <c r="G185" s="218">
        <v>21.6</v>
      </c>
      <c r="H185" s="218"/>
      <c r="I185" s="218"/>
      <c r="J185" s="218"/>
      <c r="K185" s="219"/>
      <c r="L185" s="218"/>
      <c r="M185" s="219"/>
      <c r="N185" s="220"/>
      <c r="O185" s="220"/>
      <c r="P185" s="218"/>
      <c r="Q185" s="219"/>
      <c r="R185" s="220"/>
      <c r="S185" s="224"/>
      <c r="T185" s="223"/>
    </row>
    <row r="186" spans="1:20" ht="15" customHeight="1" thickBot="1">
      <c r="A186" s="278"/>
      <c r="B186" s="239" t="s">
        <v>21</v>
      </c>
      <c r="C186" s="240"/>
      <c r="D186" s="241"/>
      <c r="E186" s="78">
        <f t="shared" si="82"/>
        <v>0</v>
      </c>
      <c r="F186" s="39"/>
      <c r="G186" s="40">
        <v>0</v>
      </c>
      <c r="H186" s="40"/>
      <c r="I186" s="40"/>
      <c r="J186" s="40"/>
      <c r="K186" s="100"/>
      <c r="L186" s="40"/>
      <c r="M186" s="100"/>
      <c r="N186" s="117"/>
      <c r="O186" s="117"/>
      <c r="P186" s="40"/>
      <c r="Q186" s="100"/>
      <c r="R186" s="117"/>
      <c r="S186" s="193"/>
    </row>
    <row r="187" spans="1:20" ht="15" customHeight="1" thickTop="1">
      <c r="A187" s="276" t="s">
        <v>26</v>
      </c>
      <c r="B187" s="294" t="s">
        <v>12</v>
      </c>
      <c r="C187" s="242" t="s">
        <v>0</v>
      </c>
      <c r="D187" s="7" t="s">
        <v>7</v>
      </c>
      <c r="E187" s="67" t="e">
        <f t="shared" si="82"/>
        <v>#DIV/0!</v>
      </c>
      <c r="F187" s="15"/>
      <c r="G187" s="16"/>
      <c r="H187" s="16"/>
      <c r="I187" s="16"/>
      <c r="J187" s="16"/>
      <c r="K187" s="87"/>
      <c r="L187" s="16"/>
      <c r="M187" s="87"/>
      <c r="N187" s="119"/>
      <c r="O187" s="119"/>
      <c r="P187" s="16"/>
      <c r="Q187" s="87"/>
      <c r="R187" s="119"/>
      <c r="S187" s="204"/>
    </row>
    <row r="188" spans="1:20" ht="15" customHeight="1">
      <c r="A188" s="277"/>
      <c r="B188" s="295"/>
      <c r="C188" s="243"/>
      <c r="D188" s="3" t="s">
        <v>5</v>
      </c>
      <c r="E188" s="61" t="e">
        <f t="shared" si="82"/>
        <v>#DIV/0!</v>
      </c>
      <c r="F188" s="17"/>
      <c r="G188" s="18"/>
      <c r="H188" s="18"/>
      <c r="I188" s="18"/>
      <c r="J188" s="18"/>
      <c r="K188" s="88"/>
      <c r="L188" s="18"/>
      <c r="M188" s="88"/>
      <c r="N188" s="120"/>
      <c r="O188" s="120"/>
      <c r="P188" s="18"/>
      <c r="Q188" s="88"/>
      <c r="R188" s="120"/>
      <c r="S188" s="205"/>
    </row>
    <row r="189" spans="1:20" ht="15" customHeight="1">
      <c r="A189" s="277"/>
      <c r="B189" s="295"/>
      <c r="C189" s="243"/>
      <c r="D189" s="4" t="s">
        <v>6</v>
      </c>
      <c r="E189" s="68" t="e">
        <f t="shared" si="82"/>
        <v>#DIV/0!</v>
      </c>
      <c r="F189" s="19"/>
      <c r="G189" s="20"/>
      <c r="H189" s="20"/>
      <c r="I189" s="20"/>
      <c r="J189" s="20"/>
      <c r="K189" s="89"/>
      <c r="L189" s="20"/>
      <c r="M189" s="89"/>
      <c r="N189" s="121"/>
      <c r="O189" s="121"/>
      <c r="P189" s="20"/>
      <c r="Q189" s="89"/>
      <c r="R189" s="121"/>
      <c r="S189" s="143"/>
    </row>
    <row r="190" spans="1:20" ht="15" customHeight="1">
      <c r="A190" s="277"/>
      <c r="B190" s="295"/>
      <c r="C190" s="243"/>
      <c r="D190" s="2" t="s">
        <v>10</v>
      </c>
      <c r="E190" s="69">
        <f>MIN(F190:S190)</f>
        <v>0</v>
      </c>
      <c r="F190" s="25"/>
      <c r="G190" s="26"/>
      <c r="H190" s="26"/>
      <c r="I190" s="26"/>
      <c r="J190" s="26"/>
      <c r="K190" s="90"/>
      <c r="L190" s="26"/>
      <c r="M190" s="90"/>
      <c r="N190" s="122"/>
      <c r="O190" s="122"/>
      <c r="P190" s="26"/>
      <c r="Q190" s="90"/>
      <c r="R190" s="122"/>
      <c r="S190" s="206"/>
    </row>
    <row r="191" spans="1:20" ht="15" customHeight="1">
      <c r="A191" s="277"/>
      <c r="B191" s="295"/>
      <c r="C191" s="244"/>
      <c r="D191" s="8" t="s">
        <v>4</v>
      </c>
      <c r="E191" s="70">
        <f>MAX(F191:S191)</f>
        <v>0</v>
      </c>
      <c r="F191" s="27"/>
      <c r="G191" s="28"/>
      <c r="H191" s="28"/>
      <c r="I191" s="28"/>
      <c r="J191" s="28"/>
      <c r="K191" s="91"/>
      <c r="L191" s="28"/>
      <c r="M191" s="91"/>
      <c r="N191" s="123"/>
      <c r="O191" s="123"/>
      <c r="P191" s="28"/>
      <c r="Q191" s="91"/>
      <c r="R191" s="123"/>
      <c r="S191" s="207"/>
    </row>
    <row r="192" spans="1:20" ht="15" customHeight="1">
      <c r="A192" s="277"/>
      <c r="B192" s="295"/>
      <c r="C192" s="245" t="s">
        <v>1</v>
      </c>
      <c r="D192" s="9" t="s">
        <v>7</v>
      </c>
      <c r="E192" s="71" t="e">
        <f>AVERAGE(F192:S192)</f>
        <v>#DIV/0!</v>
      </c>
      <c r="F192" s="21"/>
      <c r="G192" s="22"/>
      <c r="H192" s="22"/>
      <c r="I192" s="22"/>
      <c r="J192" s="22"/>
      <c r="K192" s="92"/>
      <c r="L192" s="22"/>
      <c r="M192" s="92"/>
      <c r="N192" s="124"/>
      <c r="O192" s="124"/>
      <c r="P192" s="22"/>
      <c r="Q192" s="92"/>
      <c r="R192" s="124"/>
      <c r="S192" s="208"/>
    </row>
    <row r="193" spans="1:19" ht="15" customHeight="1">
      <c r="A193" s="277"/>
      <c r="B193" s="295"/>
      <c r="C193" s="243"/>
      <c r="D193" s="3" t="s">
        <v>5</v>
      </c>
      <c r="E193" s="61" t="e">
        <f>AVERAGE(F193:S193)</f>
        <v>#DIV/0!</v>
      </c>
      <c r="F193" s="17"/>
      <c r="G193" s="18"/>
      <c r="H193" s="18"/>
      <c r="I193" s="18"/>
      <c r="J193" s="18"/>
      <c r="K193" s="88"/>
      <c r="L193" s="18"/>
      <c r="M193" s="88"/>
      <c r="N193" s="120"/>
      <c r="O193" s="120"/>
      <c r="P193" s="18"/>
      <c r="Q193" s="88"/>
      <c r="R193" s="120"/>
      <c r="S193" s="205"/>
    </row>
    <row r="194" spans="1:19" ht="15" customHeight="1">
      <c r="A194" s="277"/>
      <c r="B194" s="295"/>
      <c r="C194" s="243"/>
      <c r="D194" s="4" t="s">
        <v>6</v>
      </c>
      <c r="E194" s="68" t="e">
        <f>AVERAGE(F194:S194)</f>
        <v>#DIV/0!</v>
      </c>
      <c r="F194" s="19"/>
      <c r="G194" s="20"/>
      <c r="H194" s="20"/>
      <c r="I194" s="20"/>
      <c r="J194" s="20"/>
      <c r="K194" s="89"/>
      <c r="L194" s="20"/>
      <c r="M194" s="89"/>
      <c r="N194" s="121"/>
      <c r="O194" s="121"/>
      <c r="P194" s="20"/>
      <c r="Q194" s="89"/>
      <c r="R194" s="121"/>
      <c r="S194" s="143"/>
    </row>
    <row r="195" spans="1:19" ht="15" customHeight="1">
      <c r="A195" s="277"/>
      <c r="B195" s="295"/>
      <c r="C195" s="243"/>
      <c r="D195" s="2" t="s">
        <v>10</v>
      </c>
      <c r="E195" s="62">
        <f>MIN(F195:S195)</f>
        <v>0</v>
      </c>
      <c r="F195" s="29"/>
      <c r="G195" s="30"/>
      <c r="H195" s="30"/>
      <c r="I195" s="30"/>
      <c r="J195" s="30"/>
      <c r="K195" s="93"/>
      <c r="L195" s="30"/>
      <c r="M195" s="93"/>
      <c r="N195" s="125"/>
      <c r="O195" s="125"/>
      <c r="P195" s="30"/>
      <c r="Q195" s="93"/>
      <c r="R195" s="125"/>
      <c r="S195" s="209"/>
    </row>
    <row r="196" spans="1:19" ht="15" customHeight="1">
      <c r="A196" s="277"/>
      <c r="B196" s="295"/>
      <c r="C196" s="246"/>
      <c r="D196" s="10" t="s">
        <v>4</v>
      </c>
      <c r="E196" s="72">
        <f>MAX(F196:S196)</f>
        <v>0</v>
      </c>
      <c r="F196" s="31"/>
      <c r="G196" s="32"/>
      <c r="H196" s="32"/>
      <c r="I196" s="32"/>
      <c r="J196" s="32"/>
      <c r="K196" s="94"/>
      <c r="L196" s="32"/>
      <c r="M196" s="94"/>
      <c r="N196" s="126"/>
      <c r="O196" s="126"/>
      <c r="P196" s="32"/>
      <c r="Q196" s="94"/>
      <c r="R196" s="126"/>
      <c r="S196" s="210"/>
    </row>
    <row r="197" spans="1:19" ht="15" customHeight="1">
      <c r="A197" s="277"/>
      <c r="B197" s="295"/>
      <c r="C197" s="247" t="s">
        <v>2</v>
      </c>
      <c r="D197" s="6" t="s">
        <v>7</v>
      </c>
      <c r="E197" s="73" t="e">
        <f>AVERAGE(F197:S197)</f>
        <v>#DIV/0!</v>
      </c>
      <c r="F197" s="23"/>
      <c r="G197" s="24"/>
      <c r="H197" s="24"/>
      <c r="I197" s="24"/>
      <c r="J197" s="24"/>
      <c r="K197" s="95"/>
      <c r="L197" s="24"/>
      <c r="M197" s="95"/>
      <c r="N197" s="127"/>
      <c r="O197" s="127"/>
      <c r="P197" s="24"/>
      <c r="Q197" s="95"/>
      <c r="R197" s="127"/>
      <c r="S197" s="211"/>
    </row>
    <row r="198" spans="1:19" ht="15" customHeight="1">
      <c r="A198" s="277"/>
      <c r="B198" s="295"/>
      <c r="C198" s="243"/>
      <c r="D198" s="3" t="s">
        <v>5</v>
      </c>
      <c r="E198" s="61" t="e">
        <f>AVERAGE(F198:S198)</f>
        <v>#DIV/0!</v>
      </c>
      <c r="F198" s="17"/>
      <c r="G198" s="18"/>
      <c r="H198" s="18"/>
      <c r="I198" s="18"/>
      <c r="J198" s="18"/>
      <c r="K198" s="88"/>
      <c r="L198" s="18"/>
      <c r="M198" s="88"/>
      <c r="N198" s="120"/>
      <c r="O198" s="120"/>
      <c r="P198" s="18"/>
      <c r="Q198" s="88"/>
      <c r="R198" s="120"/>
      <c r="S198" s="205"/>
    </row>
    <row r="199" spans="1:19" ht="15" customHeight="1">
      <c r="A199" s="277"/>
      <c r="B199" s="295"/>
      <c r="C199" s="243"/>
      <c r="D199" s="4" t="s">
        <v>6</v>
      </c>
      <c r="E199" s="68" t="e">
        <f>AVERAGE(F199:S199)</f>
        <v>#DIV/0!</v>
      </c>
      <c r="F199" s="19"/>
      <c r="G199" s="20"/>
      <c r="H199" s="20"/>
      <c r="I199" s="20"/>
      <c r="J199" s="20"/>
      <c r="K199" s="89"/>
      <c r="L199" s="20"/>
      <c r="M199" s="89"/>
      <c r="N199" s="121"/>
      <c r="O199" s="121"/>
      <c r="P199" s="20"/>
      <c r="Q199" s="89"/>
      <c r="R199" s="121"/>
      <c r="S199" s="143"/>
    </row>
    <row r="200" spans="1:19" ht="15" customHeight="1">
      <c r="A200" s="277"/>
      <c r="B200" s="295"/>
      <c r="C200" s="243"/>
      <c r="D200" s="2" t="s">
        <v>10</v>
      </c>
      <c r="E200" s="62">
        <f>MIN(F200:S200)</f>
        <v>0</v>
      </c>
      <c r="F200" s="29"/>
      <c r="G200" s="30"/>
      <c r="H200" s="30"/>
      <c r="I200" s="30"/>
      <c r="J200" s="30"/>
      <c r="K200" s="93"/>
      <c r="L200" s="30"/>
      <c r="M200" s="93"/>
      <c r="N200" s="125"/>
      <c r="O200" s="125"/>
      <c r="P200" s="30"/>
      <c r="Q200" s="93"/>
      <c r="R200" s="125"/>
      <c r="S200" s="209"/>
    </row>
    <row r="201" spans="1:19" ht="15" customHeight="1">
      <c r="A201" s="277"/>
      <c r="B201" s="295"/>
      <c r="C201" s="244"/>
      <c r="D201" s="8" t="s">
        <v>4</v>
      </c>
      <c r="E201" s="70">
        <f>MAX(F201:S201)</f>
        <v>0</v>
      </c>
      <c r="F201" s="27"/>
      <c r="G201" s="28"/>
      <c r="H201" s="28"/>
      <c r="I201" s="28"/>
      <c r="J201" s="28"/>
      <c r="K201" s="91"/>
      <c r="L201" s="28"/>
      <c r="M201" s="91"/>
      <c r="N201" s="123"/>
      <c r="O201" s="123"/>
      <c r="P201" s="28"/>
      <c r="Q201" s="91"/>
      <c r="R201" s="123"/>
      <c r="S201" s="207"/>
    </row>
    <row r="202" spans="1:19" ht="15" customHeight="1">
      <c r="A202" s="277"/>
      <c r="B202" s="295"/>
      <c r="C202" s="279" t="s">
        <v>8</v>
      </c>
      <c r="D202" s="45" t="s">
        <v>7</v>
      </c>
      <c r="E202" s="74" t="e">
        <f>AVERAGE(F202:S202)</f>
        <v>#DIV/0!</v>
      </c>
      <c r="F202" s="46"/>
      <c r="G202" s="47"/>
      <c r="H202" s="47"/>
      <c r="I202" s="47"/>
      <c r="J202" s="47"/>
      <c r="K202" s="96"/>
      <c r="L202" s="47"/>
      <c r="M202" s="96"/>
      <c r="N202" s="128"/>
      <c r="O202" s="128"/>
      <c r="P202" s="47"/>
      <c r="Q202" s="96"/>
      <c r="R202" s="128"/>
      <c r="S202" s="212"/>
    </row>
    <row r="203" spans="1:19" ht="15" customHeight="1">
      <c r="A203" s="277"/>
      <c r="B203" s="295"/>
      <c r="C203" s="280"/>
      <c r="D203" s="3" t="s">
        <v>5</v>
      </c>
      <c r="E203" s="61" t="e">
        <f>AVERAGE(F203:S203)</f>
        <v>#DIV/0!</v>
      </c>
      <c r="F203" s="17"/>
      <c r="G203" s="18"/>
      <c r="H203" s="18"/>
      <c r="I203" s="18"/>
      <c r="J203" s="18"/>
      <c r="K203" s="88"/>
      <c r="L203" s="18"/>
      <c r="M203" s="88"/>
      <c r="N203" s="120"/>
      <c r="O203" s="120"/>
      <c r="P203" s="18"/>
      <c r="Q203" s="88"/>
      <c r="R203" s="120"/>
      <c r="S203" s="205"/>
    </row>
    <row r="204" spans="1:19" ht="15" customHeight="1">
      <c r="A204" s="277"/>
      <c r="B204" s="295"/>
      <c r="C204" s="280"/>
      <c r="D204" s="4" t="s">
        <v>6</v>
      </c>
      <c r="E204" s="68" t="e">
        <f>AVERAGE(F204:S204)</f>
        <v>#DIV/0!</v>
      </c>
      <c r="F204" s="19"/>
      <c r="G204" s="20"/>
      <c r="H204" s="20"/>
      <c r="I204" s="20"/>
      <c r="J204" s="20"/>
      <c r="K204" s="89"/>
      <c r="L204" s="20"/>
      <c r="M204" s="89"/>
      <c r="N204" s="121"/>
      <c r="O204" s="121"/>
      <c r="P204" s="20"/>
      <c r="Q204" s="89"/>
      <c r="R204" s="121"/>
      <c r="S204" s="143"/>
    </row>
    <row r="205" spans="1:19" ht="15" customHeight="1">
      <c r="A205" s="277"/>
      <c r="B205" s="295"/>
      <c r="C205" s="280"/>
      <c r="D205" s="2" t="s">
        <v>10</v>
      </c>
      <c r="E205" s="62">
        <f>MIN(F205:S205)</f>
        <v>0</v>
      </c>
      <c r="F205" s="29"/>
      <c r="G205" s="30"/>
      <c r="H205" s="30"/>
      <c r="I205" s="30"/>
      <c r="J205" s="30"/>
      <c r="K205" s="93"/>
      <c r="L205" s="30"/>
      <c r="M205" s="93"/>
      <c r="N205" s="125"/>
      <c r="O205" s="125"/>
      <c r="P205" s="30"/>
      <c r="Q205" s="93"/>
      <c r="R205" s="125"/>
      <c r="S205" s="209"/>
    </row>
    <row r="206" spans="1:19" ht="15" customHeight="1">
      <c r="A206" s="277"/>
      <c r="B206" s="295"/>
      <c r="C206" s="280"/>
      <c r="D206" s="3" t="s">
        <v>11</v>
      </c>
      <c r="E206" s="61">
        <f>MAX(F206:S206)</f>
        <v>0</v>
      </c>
      <c r="F206" s="17"/>
      <c r="G206" s="18"/>
      <c r="H206" s="18"/>
      <c r="I206" s="18"/>
      <c r="J206" s="18"/>
      <c r="K206" s="88"/>
      <c r="L206" s="18"/>
      <c r="M206" s="88"/>
      <c r="N206" s="120"/>
      <c r="O206" s="120"/>
      <c r="P206" s="18"/>
      <c r="Q206" s="88"/>
      <c r="R206" s="120"/>
      <c r="S206" s="205"/>
    </row>
    <row r="207" spans="1:19" ht="15" customHeight="1">
      <c r="A207" s="277"/>
      <c r="B207" s="295"/>
      <c r="C207" s="280"/>
      <c r="D207" s="2" t="s">
        <v>9</v>
      </c>
      <c r="E207" s="62">
        <f>MIN(F207:S207)</f>
        <v>0</v>
      </c>
      <c r="F207" s="29"/>
      <c r="G207" s="30"/>
      <c r="H207" s="30"/>
      <c r="I207" s="30"/>
      <c r="J207" s="30"/>
      <c r="K207" s="93"/>
      <c r="L207" s="30"/>
      <c r="M207" s="93"/>
      <c r="N207" s="125"/>
      <c r="O207" s="125"/>
      <c r="P207" s="30"/>
      <c r="Q207" s="93"/>
      <c r="R207" s="125"/>
      <c r="S207" s="209"/>
    </row>
    <row r="208" spans="1:19" ht="15" customHeight="1">
      <c r="A208" s="277"/>
      <c r="B208" s="295"/>
      <c r="C208" s="280"/>
      <c r="D208" s="3" t="s">
        <v>4</v>
      </c>
      <c r="E208" s="61">
        <f>MAX(F208:S208)</f>
        <v>0</v>
      </c>
      <c r="F208" s="17"/>
      <c r="G208" s="18"/>
      <c r="H208" s="18"/>
      <c r="I208" s="18"/>
      <c r="J208" s="18"/>
      <c r="K208" s="88"/>
      <c r="L208" s="18"/>
      <c r="M208" s="88"/>
      <c r="N208" s="120"/>
      <c r="O208" s="120"/>
      <c r="P208" s="18"/>
      <c r="Q208" s="88"/>
      <c r="R208" s="120"/>
      <c r="S208" s="205"/>
    </row>
    <row r="209" spans="1:20" ht="15" customHeight="1">
      <c r="A209" s="277"/>
      <c r="B209" s="295"/>
      <c r="C209" s="280"/>
      <c r="D209" s="148" t="s">
        <v>37</v>
      </c>
      <c r="E209" s="62">
        <f>MIN(F209:S209)</f>
        <v>0</v>
      </c>
      <c r="F209" s="155"/>
      <c r="G209" s="153"/>
      <c r="H209" s="153"/>
      <c r="I209" s="153"/>
      <c r="J209" s="153"/>
      <c r="K209" s="154"/>
      <c r="L209" s="153"/>
      <c r="M209" s="154"/>
      <c r="N209" s="153"/>
      <c r="O209" s="153"/>
      <c r="P209" s="153"/>
      <c r="Q209" s="153"/>
      <c r="R209" s="156"/>
      <c r="S209" s="213"/>
    </row>
    <row r="210" spans="1:20" ht="15" customHeight="1">
      <c r="A210" s="277"/>
      <c r="B210" s="295"/>
      <c r="C210" s="280"/>
      <c r="D210" s="148" t="s">
        <v>38</v>
      </c>
      <c r="E210" s="61">
        <f>MAX(F210:S210)</f>
        <v>0</v>
      </c>
      <c r="F210" s="17"/>
      <c r="G210" s="18"/>
      <c r="H210" s="18"/>
      <c r="I210" s="18"/>
      <c r="J210" s="18"/>
      <c r="K210" s="88"/>
      <c r="L210" s="18"/>
      <c r="M210" s="88"/>
      <c r="N210" s="18"/>
      <c r="O210" s="18"/>
      <c r="P210" s="18"/>
      <c r="Q210" s="18"/>
      <c r="R210" s="120"/>
      <c r="S210" s="205"/>
    </row>
    <row r="211" spans="1:20" ht="15" customHeight="1">
      <c r="A211" s="277"/>
      <c r="B211" s="295"/>
      <c r="C211" s="280"/>
      <c r="D211" s="5" t="s">
        <v>15</v>
      </c>
      <c r="E211" s="75" t="e">
        <f t="shared" ref="E211:E224" si="83">AVERAGE(F211:S211)</f>
        <v>#DIV/0!</v>
      </c>
      <c r="F211" s="33"/>
      <c r="G211" s="34"/>
      <c r="H211" s="34"/>
      <c r="I211" s="34"/>
      <c r="J211" s="34"/>
      <c r="K211" s="97"/>
      <c r="L211" s="34"/>
      <c r="M211" s="97"/>
      <c r="N211" s="129"/>
      <c r="O211" s="129"/>
      <c r="P211" s="34"/>
      <c r="Q211" s="97"/>
      <c r="R211" s="129"/>
      <c r="S211" s="192"/>
    </row>
    <row r="212" spans="1:20" ht="15" customHeight="1">
      <c r="A212" s="277"/>
      <c r="B212" s="295"/>
      <c r="C212" s="280"/>
      <c r="D212" s="5" t="s">
        <v>16</v>
      </c>
      <c r="E212" s="75" t="e">
        <f t="shared" si="83"/>
        <v>#DIV/0!</v>
      </c>
      <c r="F212" s="33"/>
      <c r="G212" s="34"/>
      <c r="H212" s="34"/>
      <c r="I212" s="34"/>
      <c r="J212" s="34"/>
      <c r="K212" s="97"/>
      <c r="L212" s="34"/>
      <c r="M212" s="97"/>
      <c r="N212" s="129"/>
      <c r="O212" s="129"/>
      <c r="P212" s="34"/>
      <c r="Q212" s="97"/>
      <c r="R212" s="129"/>
      <c r="S212" s="192"/>
    </row>
    <row r="213" spans="1:20" ht="15" customHeight="1">
      <c r="A213" s="277"/>
      <c r="B213" s="295"/>
      <c r="C213" s="280"/>
      <c r="D213" s="5" t="s">
        <v>17</v>
      </c>
      <c r="E213" s="75" t="e">
        <f t="shared" si="83"/>
        <v>#DIV/0!</v>
      </c>
      <c r="F213" s="33"/>
      <c r="G213" s="34"/>
      <c r="H213" s="34"/>
      <c r="I213" s="34"/>
      <c r="J213" s="34"/>
      <c r="K213" s="97"/>
      <c r="L213" s="34"/>
      <c r="M213" s="97"/>
      <c r="N213" s="129"/>
      <c r="O213" s="129"/>
      <c r="P213" s="34"/>
      <c r="Q213" s="97"/>
      <c r="R213" s="129"/>
      <c r="S213" s="192"/>
    </row>
    <row r="214" spans="1:20" ht="15" customHeight="1">
      <c r="A214" s="277"/>
      <c r="B214" s="296"/>
      <c r="C214" s="281"/>
      <c r="D214" s="11" t="s">
        <v>14</v>
      </c>
      <c r="E214" s="76" t="e">
        <f t="shared" si="83"/>
        <v>#DIV/0!</v>
      </c>
      <c r="F214" s="35"/>
      <c r="G214" s="36"/>
      <c r="H214" s="36"/>
      <c r="I214" s="36"/>
      <c r="J214" s="36"/>
      <c r="K214" s="98"/>
      <c r="L214" s="36"/>
      <c r="M214" s="98"/>
      <c r="N214" s="130"/>
      <c r="O214" s="130"/>
      <c r="P214" s="36"/>
      <c r="Q214" s="98"/>
      <c r="R214" s="130"/>
      <c r="S214" s="214"/>
    </row>
    <row r="215" spans="1:20" ht="15" customHeight="1">
      <c r="A215" s="277"/>
      <c r="B215" s="248" t="s">
        <v>22</v>
      </c>
      <c r="C215" s="247"/>
      <c r="D215" s="249"/>
      <c r="E215" s="77" t="e">
        <f t="shared" si="83"/>
        <v>#DIV/0!</v>
      </c>
      <c r="F215" s="37"/>
      <c r="G215" s="38"/>
      <c r="H215" s="38"/>
      <c r="I215" s="38"/>
      <c r="J215" s="38"/>
      <c r="K215" s="99"/>
      <c r="L215" s="38"/>
      <c r="M215" s="99"/>
      <c r="N215" s="131"/>
      <c r="O215" s="131"/>
      <c r="P215" s="38"/>
      <c r="Q215" s="99"/>
      <c r="R215" s="131"/>
      <c r="S215" s="215"/>
    </row>
    <row r="216" spans="1:20" ht="15" customHeight="1">
      <c r="A216" s="277"/>
      <c r="B216" s="233" t="s">
        <v>36</v>
      </c>
      <c r="C216" s="234"/>
      <c r="D216" s="235"/>
      <c r="E216" s="144" t="e">
        <f>AVERAGE(F216:S216)</f>
        <v>#DIV/0!</v>
      </c>
      <c r="F216" s="145"/>
      <c r="G216" s="146"/>
      <c r="H216" s="146"/>
      <c r="I216" s="146"/>
      <c r="J216" s="146"/>
      <c r="K216" s="147"/>
      <c r="L216" s="146"/>
      <c r="M216" s="147"/>
      <c r="N216" s="146"/>
      <c r="O216" s="146"/>
      <c r="P216" s="146"/>
      <c r="Q216" s="146"/>
      <c r="R216" s="121"/>
      <c r="S216" s="143"/>
    </row>
    <row r="217" spans="1:20" ht="15.75" customHeight="1">
      <c r="A217" s="277"/>
      <c r="B217" s="233" t="s">
        <v>35</v>
      </c>
      <c r="C217" s="234"/>
      <c r="D217" s="235"/>
      <c r="E217" s="144">
        <f>MAX(F217:S217)</f>
        <v>0</v>
      </c>
      <c r="F217" s="145"/>
      <c r="G217" s="146"/>
      <c r="H217" s="146"/>
      <c r="I217" s="146"/>
      <c r="J217" s="146"/>
      <c r="K217" s="147"/>
      <c r="L217" s="146"/>
      <c r="M217" s="147"/>
      <c r="N217" s="146"/>
      <c r="O217" s="146"/>
      <c r="P217" s="146"/>
      <c r="Q217" s="146"/>
      <c r="R217" s="152"/>
      <c r="S217" s="191"/>
    </row>
    <row r="218" spans="1:20" ht="13.5" customHeight="1">
      <c r="A218" s="277"/>
      <c r="B218" s="250" t="s">
        <v>19</v>
      </c>
      <c r="C218" s="243"/>
      <c r="D218" s="251"/>
      <c r="E218" s="75" t="e">
        <f t="shared" si="83"/>
        <v>#DIV/0!</v>
      </c>
      <c r="F218" s="33"/>
      <c r="G218" s="34"/>
      <c r="H218" s="34"/>
      <c r="I218" s="34"/>
      <c r="J218" s="34"/>
      <c r="K218" s="97"/>
      <c r="L218" s="34"/>
      <c r="M218" s="97"/>
      <c r="N218" s="129"/>
      <c r="O218" s="129"/>
      <c r="P218" s="34"/>
      <c r="Q218" s="97"/>
      <c r="R218" s="129"/>
      <c r="S218" s="192"/>
    </row>
    <row r="219" spans="1:20" ht="15" customHeight="1">
      <c r="A219" s="277"/>
      <c r="B219" s="250" t="s">
        <v>20</v>
      </c>
      <c r="C219" s="243"/>
      <c r="D219" s="251"/>
      <c r="E219" s="68" t="e">
        <f t="shared" si="83"/>
        <v>#DIV/0!</v>
      </c>
      <c r="F219" s="19"/>
      <c r="G219" s="20"/>
      <c r="H219" s="20"/>
      <c r="I219" s="20"/>
      <c r="J219" s="20"/>
      <c r="K219" s="89"/>
      <c r="L219" s="20"/>
      <c r="M219" s="89"/>
      <c r="N219" s="121"/>
      <c r="O219" s="121"/>
      <c r="P219" s="20"/>
      <c r="Q219" s="89"/>
      <c r="R219" s="121"/>
      <c r="S219" s="143"/>
    </row>
    <row r="220" spans="1:20" ht="15" customHeight="1">
      <c r="A220" s="277"/>
      <c r="B220" s="233" t="s">
        <v>48</v>
      </c>
      <c r="C220" s="234"/>
      <c r="D220" s="235"/>
      <c r="E220" s="68">
        <f>MAX(F220:S220)</f>
        <v>0</v>
      </c>
      <c r="F220" s="217"/>
      <c r="G220" s="218"/>
      <c r="H220" s="218"/>
      <c r="I220" s="218"/>
      <c r="J220" s="218"/>
      <c r="K220" s="219"/>
      <c r="L220" s="218"/>
      <c r="M220" s="219"/>
      <c r="N220" s="220"/>
      <c r="O220" s="220"/>
      <c r="P220" s="218"/>
      <c r="Q220" s="219"/>
      <c r="R220" s="220"/>
      <c r="S220" s="224"/>
      <c r="T220" s="223"/>
    </row>
    <row r="221" spans="1:20" ht="15" customHeight="1" thickBot="1">
      <c r="A221" s="278"/>
      <c r="B221" s="239" t="s">
        <v>21</v>
      </c>
      <c r="C221" s="240"/>
      <c r="D221" s="241"/>
      <c r="E221" s="78" t="e">
        <f t="shared" si="83"/>
        <v>#DIV/0!</v>
      </c>
      <c r="F221" s="39"/>
      <c r="G221" s="40"/>
      <c r="H221" s="40"/>
      <c r="I221" s="40"/>
      <c r="J221" s="40"/>
      <c r="K221" s="100"/>
      <c r="L221" s="40"/>
      <c r="M221" s="100"/>
      <c r="N221" s="117"/>
      <c r="O221" s="117"/>
      <c r="P221" s="40"/>
      <c r="Q221" s="100"/>
      <c r="R221" s="117"/>
      <c r="S221" s="193"/>
    </row>
    <row r="222" spans="1:20" ht="15" customHeight="1" thickTop="1">
      <c r="A222" s="276" t="s">
        <v>27</v>
      </c>
      <c r="B222" s="294" t="s">
        <v>12</v>
      </c>
      <c r="C222" s="242" t="s">
        <v>0</v>
      </c>
      <c r="D222" s="7" t="s">
        <v>7</v>
      </c>
      <c r="E222" s="67" t="e">
        <f t="shared" si="83"/>
        <v>#DIV/0!</v>
      </c>
      <c r="F222" s="15"/>
      <c r="G222" s="16"/>
      <c r="H222" s="16"/>
      <c r="I222" s="16"/>
      <c r="J222" s="16"/>
      <c r="K222" s="87"/>
      <c r="L222" s="16"/>
      <c r="M222" s="87"/>
      <c r="N222" s="119"/>
      <c r="O222" s="119"/>
      <c r="P222" s="16"/>
      <c r="Q222" s="87"/>
      <c r="R222" s="119"/>
      <c r="S222" s="204"/>
    </row>
    <row r="223" spans="1:20" ht="15" customHeight="1">
      <c r="A223" s="277"/>
      <c r="B223" s="295"/>
      <c r="C223" s="243"/>
      <c r="D223" s="3" t="s">
        <v>5</v>
      </c>
      <c r="E223" s="61" t="e">
        <f t="shared" si="83"/>
        <v>#DIV/0!</v>
      </c>
      <c r="F223" s="17"/>
      <c r="G223" s="18"/>
      <c r="H223" s="18"/>
      <c r="I223" s="18"/>
      <c r="J223" s="18"/>
      <c r="K223" s="88"/>
      <c r="L223" s="18"/>
      <c r="M223" s="88"/>
      <c r="N223" s="120"/>
      <c r="O223" s="120"/>
      <c r="P223" s="18"/>
      <c r="Q223" s="88"/>
      <c r="R223" s="120"/>
      <c r="S223" s="205"/>
    </row>
    <row r="224" spans="1:20" ht="15" customHeight="1">
      <c r="A224" s="277"/>
      <c r="B224" s="295"/>
      <c r="C224" s="243"/>
      <c r="D224" s="4" t="s">
        <v>6</v>
      </c>
      <c r="E224" s="68" t="e">
        <f t="shared" si="83"/>
        <v>#DIV/0!</v>
      </c>
      <c r="F224" s="19"/>
      <c r="G224" s="20"/>
      <c r="H224" s="20"/>
      <c r="I224" s="20"/>
      <c r="J224" s="20"/>
      <c r="K224" s="89"/>
      <c r="L224" s="20"/>
      <c r="M224" s="89"/>
      <c r="N224" s="121"/>
      <c r="O224" s="121"/>
      <c r="P224" s="20"/>
      <c r="Q224" s="89"/>
      <c r="R224" s="121"/>
      <c r="S224" s="143"/>
    </row>
    <row r="225" spans="1:19" ht="15" customHeight="1">
      <c r="A225" s="277"/>
      <c r="B225" s="295"/>
      <c r="C225" s="243"/>
      <c r="D225" s="2" t="s">
        <v>10</v>
      </c>
      <c r="E225" s="69">
        <f>MIN(F225:S225)</f>
        <v>0</v>
      </c>
      <c r="F225" s="25"/>
      <c r="G225" s="26"/>
      <c r="H225" s="26"/>
      <c r="I225" s="26"/>
      <c r="J225" s="26"/>
      <c r="K225" s="90"/>
      <c r="L225" s="26"/>
      <c r="M225" s="90"/>
      <c r="N225" s="122"/>
      <c r="O225" s="122"/>
      <c r="P225" s="26"/>
      <c r="Q225" s="90"/>
      <c r="R225" s="122"/>
      <c r="S225" s="206"/>
    </row>
    <row r="226" spans="1:19" ht="15" customHeight="1">
      <c r="A226" s="277"/>
      <c r="B226" s="295"/>
      <c r="C226" s="244"/>
      <c r="D226" s="8" t="s">
        <v>4</v>
      </c>
      <c r="E226" s="70">
        <f>MAX(F226:S226)</f>
        <v>0</v>
      </c>
      <c r="F226" s="27"/>
      <c r="G226" s="28"/>
      <c r="H226" s="28"/>
      <c r="I226" s="28"/>
      <c r="J226" s="28"/>
      <c r="K226" s="91"/>
      <c r="L226" s="28"/>
      <c r="M226" s="91"/>
      <c r="N226" s="123"/>
      <c r="O226" s="123"/>
      <c r="P226" s="28"/>
      <c r="Q226" s="91"/>
      <c r="R226" s="123"/>
      <c r="S226" s="207"/>
    </row>
    <row r="227" spans="1:19" ht="15" customHeight="1">
      <c r="A227" s="277"/>
      <c r="B227" s="295"/>
      <c r="C227" s="245" t="s">
        <v>1</v>
      </c>
      <c r="D227" s="9" t="s">
        <v>7</v>
      </c>
      <c r="E227" s="71" t="e">
        <f>AVERAGE(F227:S227)</f>
        <v>#DIV/0!</v>
      </c>
      <c r="F227" s="21"/>
      <c r="G227" s="22"/>
      <c r="H227" s="22"/>
      <c r="I227" s="22"/>
      <c r="J227" s="22"/>
      <c r="K227" s="92"/>
      <c r="L227" s="22"/>
      <c r="M227" s="92"/>
      <c r="N227" s="124"/>
      <c r="O227" s="124"/>
      <c r="P227" s="22"/>
      <c r="Q227" s="92"/>
      <c r="R227" s="124"/>
      <c r="S227" s="208"/>
    </row>
    <row r="228" spans="1:19" ht="15" customHeight="1">
      <c r="A228" s="277"/>
      <c r="B228" s="295"/>
      <c r="C228" s="243"/>
      <c r="D228" s="3" t="s">
        <v>5</v>
      </c>
      <c r="E228" s="61" t="e">
        <f>AVERAGE(F228:S228)</f>
        <v>#DIV/0!</v>
      </c>
      <c r="F228" s="17"/>
      <c r="G228" s="18"/>
      <c r="H228" s="18"/>
      <c r="I228" s="18"/>
      <c r="J228" s="18"/>
      <c r="K228" s="88"/>
      <c r="L228" s="18"/>
      <c r="M228" s="88"/>
      <c r="N228" s="120"/>
      <c r="O228" s="120"/>
      <c r="P228" s="18"/>
      <c r="Q228" s="88"/>
      <c r="R228" s="120"/>
      <c r="S228" s="205"/>
    </row>
    <row r="229" spans="1:19" ht="15" customHeight="1">
      <c r="A229" s="277"/>
      <c r="B229" s="295"/>
      <c r="C229" s="243"/>
      <c r="D229" s="4" t="s">
        <v>6</v>
      </c>
      <c r="E229" s="68" t="e">
        <f>AVERAGE(F229:S229)</f>
        <v>#DIV/0!</v>
      </c>
      <c r="F229" s="19"/>
      <c r="G229" s="20"/>
      <c r="H229" s="20"/>
      <c r="I229" s="20"/>
      <c r="J229" s="20"/>
      <c r="K229" s="89"/>
      <c r="L229" s="20"/>
      <c r="M229" s="89"/>
      <c r="N229" s="121"/>
      <c r="O229" s="121"/>
      <c r="P229" s="20"/>
      <c r="Q229" s="89"/>
      <c r="R229" s="121"/>
      <c r="S229" s="143"/>
    </row>
    <row r="230" spans="1:19" ht="15" customHeight="1">
      <c r="A230" s="277"/>
      <c r="B230" s="295"/>
      <c r="C230" s="243"/>
      <c r="D230" s="2" t="s">
        <v>10</v>
      </c>
      <c r="E230" s="62">
        <f>MIN(F230:S230)</f>
        <v>0</v>
      </c>
      <c r="F230" s="29"/>
      <c r="G230" s="30"/>
      <c r="H230" s="30"/>
      <c r="I230" s="30"/>
      <c r="J230" s="30"/>
      <c r="K230" s="93"/>
      <c r="L230" s="30"/>
      <c r="M230" s="93"/>
      <c r="N230" s="125"/>
      <c r="O230" s="125"/>
      <c r="P230" s="30"/>
      <c r="Q230" s="93"/>
      <c r="R230" s="125"/>
      <c r="S230" s="209"/>
    </row>
    <row r="231" spans="1:19" ht="15" customHeight="1">
      <c r="A231" s="277"/>
      <c r="B231" s="295"/>
      <c r="C231" s="246"/>
      <c r="D231" s="10" t="s">
        <v>4</v>
      </c>
      <c r="E231" s="72">
        <f>MAX(F231:S231)</f>
        <v>0</v>
      </c>
      <c r="F231" s="31"/>
      <c r="G231" s="32"/>
      <c r="H231" s="32"/>
      <c r="I231" s="32"/>
      <c r="J231" s="32"/>
      <c r="K231" s="94"/>
      <c r="L231" s="32"/>
      <c r="M231" s="94"/>
      <c r="N231" s="126"/>
      <c r="O231" s="126"/>
      <c r="P231" s="32"/>
      <c r="Q231" s="94"/>
      <c r="R231" s="126"/>
      <c r="S231" s="210"/>
    </row>
    <row r="232" spans="1:19" ht="15" customHeight="1">
      <c r="A232" s="277"/>
      <c r="B232" s="295"/>
      <c r="C232" s="247" t="s">
        <v>2</v>
      </c>
      <c r="D232" s="6" t="s">
        <v>7</v>
      </c>
      <c r="E232" s="73" t="e">
        <f>AVERAGE(F232:S232)</f>
        <v>#DIV/0!</v>
      </c>
      <c r="F232" s="23"/>
      <c r="G232" s="24"/>
      <c r="H232" s="24"/>
      <c r="I232" s="24"/>
      <c r="J232" s="24"/>
      <c r="K232" s="95"/>
      <c r="L232" s="24"/>
      <c r="M232" s="95"/>
      <c r="N232" s="127"/>
      <c r="O232" s="127"/>
      <c r="P232" s="24"/>
      <c r="Q232" s="95"/>
      <c r="R232" s="127"/>
      <c r="S232" s="211"/>
    </row>
    <row r="233" spans="1:19" ht="15" customHeight="1">
      <c r="A233" s="277"/>
      <c r="B233" s="295"/>
      <c r="C233" s="243"/>
      <c r="D233" s="3" t="s">
        <v>5</v>
      </c>
      <c r="E233" s="61" t="e">
        <f>AVERAGE(F233:S233)</f>
        <v>#DIV/0!</v>
      </c>
      <c r="F233" s="17"/>
      <c r="G233" s="18"/>
      <c r="H233" s="18"/>
      <c r="I233" s="18"/>
      <c r="J233" s="18"/>
      <c r="K233" s="88"/>
      <c r="L233" s="18"/>
      <c r="M233" s="88"/>
      <c r="N233" s="120"/>
      <c r="O233" s="120"/>
      <c r="P233" s="18"/>
      <c r="Q233" s="88"/>
      <c r="R233" s="120"/>
      <c r="S233" s="205"/>
    </row>
    <row r="234" spans="1:19" ht="15" customHeight="1">
      <c r="A234" s="277"/>
      <c r="B234" s="295"/>
      <c r="C234" s="243"/>
      <c r="D234" s="4" t="s">
        <v>6</v>
      </c>
      <c r="E234" s="68" t="e">
        <f>AVERAGE(F234:S234)</f>
        <v>#DIV/0!</v>
      </c>
      <c r="F234" s="19"/>
      <c r="G234" s="20"/>
      <c r="H234" s="20"/>
      <c r="I234" s="20"/>
      <c r="J234" s="20"/>
      <c r="K234" s="89"/>
      <c r="L234" s="20"/>
      <c r="M234" s="89"/>
      <c r="N234" s="121"/>
      <c r="O234" s="121"/>
      <c r="P234" s="20"/>
      <c r="Q234" s="89"/>
      <c r="R234" s="121"/>
      <c r="S234" s="143"/>
    </row>
    <row r="235" spans="1:19" ht="15" customHeight="1">
      <c r="A235" s="277"/>
      <c r="B235" s="295"/>
      <c r="C235" s="243"/>
      <c r="D235" s="2" t="s">
        <v>10</v>
      </c>
      <c r="E235" s="62">
        <f>MIN(F235:S235)</f>
        <v>0</v>
      </c>
      <c r="F235" s="29"/>
      <c r="G235" s="30"/>
      <c r="H235" s="30"/>
      <c r="I235" s="30"/>
      <c r="J235" s="30"/>
      <c r="K235" s="93"/>
      <c r="L235" s="30"/>
      <c r="M235" s="93"/>
      <c r="N235" s="125"/>
      <c r="O235" s="125"/>
      <c r="P235" s="30"/>
      <c r="Q235" s="93"/>
      <c r="R235" s="125"/>
      <c r="S235" s="209"/>
    </row>
    <row r="236" spans="1:19" ht="15" customHeight="1">
      <c r="A236" s="277"/>
      <c r="B236" s="295"/>
      <c r="C236" s="244"/>
      <c r="D236" s="8" t="s">
        <v>4</v>
      </c>
      <c r="E236" s="70">
        <f>MAX(F236:S236)</f>
        <v>0</v>
      </c>
      <c r="F236" s="27"/>
      <c r="G236" s="28"/>
      <c r="H236" s="28"/>
      <c r="I236" s="28"/>
      <c r="J236" s="28"/>
      <c r="K236" s="91"/>
      <c r="L236" s="28"/>
      <c r="M236" s="91"/>
      <c r="N236" s="123"/>
      <c r="O236" s="123"/>
      <c r="P236" s="28"/>
      <c r="Q236" s="91"/>
      <c r="R236" s="123"/>
      <c r="S236" s="207"/>
    </row>
    <row r="237" spans="1:19" ht="15" customHeight="1">
      <c r="A237" s="277"/>
      <c r="B237" s="295"/>
      <c r="C237" s="279" t="s">
        <v>8</v>
      </c>
      <c r="D237" s="45" t="s">
        <v>7</v>
      </c>
      <c r="E237" s="74" t="e">
        <f>AVERAGE(F237:S237)</f>
        <v>#DIV/0!</v>
      </c>
      <c r="F237" s="46"/>
      <c r="G237" s="47"/>
      <c r="H237" s="47"/>
      <c r="I237" s="47"/>
      <c r="J237" s="47"/>
      <c r="K237" s="96"/>
      <c r="L237" s="47"/>
      <c r="M237" s="96"/>
      <c r="N237" s="128"/>
      <c r="O237" s="128"/>
      <c r="P237" s="47"/>
      <c r="Q237" s="96"/>
      <c r="R237" s="128"/>
      <c r="S237" s="212"/>
    </row>
    <row r="238" spans="1:19" ht="15" customHeight="1">
      <c r="A238" s="277"/>
      <c r="B238" s="295"/>
      <c r="C238" s="280"/>
      <c r="D238" s="3" t="s">
        <v>5</v>
      </c>
      <c r="E238" s="61" t="e">
        <f>AVERAGE(F238:S238)</f>
        <v>#DIV/0!</v>
      </c>
      <c r="F238" s="17"/>
      <c r="G238" s="18"/>
      <c r="H238" s="18"/>
      <c r="I238" s="18"/>
      <c r="J238" s="18"/>
      <c r="K238" s="88"/>
      <c r="L238" s="18"/>
      <c r="M238" s="88"/>
      <c r="N238" s="120"/>
      <c r="O238" s="120"/>
      <c r="P238" s="18"/>
      <c r="Q238" s="88"/>
      <c r="R238" s="120"/>
      <c r="S238" s="205"/>
    </row>
    <row r="239" spans="1:19" ht="15" customHeight="1">
      <c r="A239" s="277"/>
      <c r="B239" s="295"/>
      <c r="C239" s="280"/>
      <c r="D239" s="4" t="s">
        <v>6</v>
      </c>
      <c r="E239" s="68" t="e">
        <f>AVERAGE(F239:S239)</f>
        <v>#DIV/0!</v>
      </c>
      <c r="F239" s="19"/>
      <c r="G239" s="20"/>
      <c r="H239" s="20"/>
      <c r="I239" s="20"/>
      <c r="J239" s="20"/>
      <c r="K239" s="89"/>
      <c r="L239" s="20"/>
      <c r="M239" s="89"/>
      <c r="N239" s="121"/>
      <c r="O239" s="121"/>
      <c r="P239" s="20"/>
      <c r="Q239" s="89"/>
      <c r="R239" s="121"/>
      <c r="S239" s="143"/>
    </row>
    <row r="240" spans="1:19" ht="15" customHeight="1">
      <c r="A240" s="277"/>
      <c r="B240" s="295"/>
      <c r="C240" s="280"/>
      <c r="D240" s="2" t="s">
        <v>10</v>
      </c>
      <c r="E240" s="62">
        <f>MIN(F240:S240)</f>
        <v>0</v>
      </c>
      <c r="F240" s="29"/>
      <c r="G240" s="30"/>
      <c r="H240" s="30"/>
      <c r="I240" s="30"/>
      <c r="J240" s="30"/>
      <c r="K240" s="93"/>
      <c r="L240" s="30"/>
      <c r="M240" s="93"/>
      <c r="N240" s="125"/>
      <c r="O240" s="125"/>
      <c r="P240" s="30"/>
      <c r="Q240" s="93"/>
      <c r="R240" s="125"/>
      <c r="S240" s="209"/>
    </row>
    <row r="241" spans="1:20" ht="15" customHeight="1">
      <c r="A241" s="277"/>
      <c r="B241" s="295"/>
      <c r="C241" s="280"/>
      <c r="D241" s="3" t="s">
        <v>11</v>
      </c>
      <c r="E241" s="61">
        <f>MAX(F241:S241)</f>
        <v>0</v>
      </c>
      <c r="F241" s="17"/>
      <c r="G241" s="18"/>
      <c r="H241" s="18"/>
      <c r="I241" s="18"/>
      <c r="J241" s="18"/>
      <c r="K241" s="88"/>
      <c r="L241" s="18"/>
      <c r="M241" s="88"/>
      <c r="N241" s="120"/>
      <c r="O241" s="120"/>
      <c r="P241" s="18"/>
      <c r="Q241" s="88"/>
      <c r="R241" s="120"/>
      <c r="S241" s="205"/>
    </row>
    <row r="242" spans="1:20" ht="15" customHeight="1">
      <c r="A242" s="277"/>
      <c r="B242" s="295"/>
      <c r="C242" s="280"/>
      <c r="D242" s="2" t="s">
        <v>9</v>
      </c>
      <c r="E242" s="62">
        <f>MIN(F242:S242)</f>
        <v>0</v>
      </c>
      <c r="F242" s="29"/>
      <c r="G242" s="30"/>
      <c r="H242" s="30"/>
      <c r="I242" s="30"/>
      <c r="J242" s="30"/>
      <c r="K242" s="93"/>
      <c r="L242" s="30"/>
      <c r="M242" s="93"/>
      <c r="N242" s="125"/>
      <c r="O242" s="125"/>
      <c r="P242" s="30"/>
      <c r="Q242" s="93"/>
      <c r="R242" s="125"/>
      <c r="S242" s="209"/>
    </row>
    <row r="243" spans="1:20" ht="15" customHeight="1">
      <c r="A243" s="277"/>
      <c r="B243" s="295"/>
      <c r="C243" s="280"/>
      <c r="D243" s="3" t="s">
        <v>4</v>
      </c>
      <c r="E243" s="61">
        <f>MAX(F243:S243)</f>
        <v>0</v>
      </c>
      <c r="F243" s="17"/>
      <c r="G243" s="18"/>
      <c r="H243" s="18"/>
      <c r="I243" s="18"/>
      <c r="J243" s="18"/>
      <c r="K243" s="88"/>
      <c r="L243" s="18"/>
      <c r="M243" s="88"/>
      <c r="N243" s="120"/>
      <c r="O243" s="120"/>
      <c r="P243" s="18"/>
      <c r="Q243" s="88"/>
      <c r="R243" s="120"/>
      <c r="S243" s="205"/>
    </row>
    <row r="244" spans="1:20" ht="15" customHeight="1">
      <c r="A244" s="277"/>
      <c r="B244" s="295"/>
      <c r="C244" s="280"/>
      <c r="D244" s="148" t="s">
        <v>37</v>
      </c>
      <c r="E244" s="62">
        <f>MIN(F244:S244)</f>
        <v>0</v>
      </c>
      <c r="F244" s="155"/>
      <c r="G244" s="153"/>
      <c r="H244" s="153"/>
      <c r="I244" s="153"/>
      <c r="J244" s="153"/>
      <c r="K244" s="154"/>
      <c r="L244" s="153"/>
      <c r="M244" s="154"/>
      <c r="N244" s="153"/>
      <c r="O244" s="153"/>
      <c r="P244" s="153"/>
      <c r="Q244" s="153"/>
      <c r="R244" s="156"/>
      <c r="S244" s="213"/>
    </row>
    <row r="245" spans="1:20" ht="15" customHeight="1">
      <c r="A245" s="277"/>
      <c r="B245" s="295"/>
      <c r="C245" s="280"/>
      <c r="D245" s="148" t="s">
        <v>38</v>
      </c>
      <c r="E245" s="61">
        <f>MAX(F245:S245)</f>
        <v>0</v>
      </c>
      <c r="F245" s="17"/>
      <c r="G245" s="18"/>
      <c r="H245" s="18"/>
      <c r="I245" s="18"/>
      <c r="J245" s="18"/>
      <c r="K245" s="88"/>
      <c r="L245" s="18"/>
      <c r="M245" s="88"/>
      <c r="N245" s="18"/>
      <c r="O245" s="18"/>
      <c r="P245" s="18"/>
      <c r="Q245" s="18"/>
      <c r="R245" s="120"/>
      <c r="S245" s="205"/>
    </row>
    <row r="246" spans="1:20" ht="15" customHeight="1">
      <c r="A246" s="277"/>
      <c r="B246" s="295"/>
      <c r="C246" s="280"/>
      <c r="D246" s="5" t="s">
        <v>15</v>
      </c>
      <c r="E246" s="75" t="e">
        <f t="shared" ref="E246:E259" si="84">AVERAGE(F246:S246)</f>
        <v>#DIV/0!</v>
      </c>
      <c r="F246" s="33"/>
      <c r="G246" s="34"/>
      <c r="H246" s="34"/>
      <c r="I246" s="34"/>
      <c r="J246" s="34"/>
      <c r="K246" s="97"/>
      <c r="L246" s="34"/>
      <c r="M246" s="97"/>
      <c r="N246" s="129"/>
      <c r="O246" s="129"/>
      <c r="P246" s="34"/>
      <c r="Q246" s="97"/>
      <c r="R246" s="129"/>
      <c r="S246" s="192"/>
    </row>
    <row r="247" spans="1:20" ht="15" customHeight="1">
      <c r="A247" s="277"/>
      <c r="B247" s="295"/>
      <c r="C247" s="280"/>
      <c r="D247" s="5" t="s">
        <v>16</v>
      </c>
      <c r="E247" s="75" t="e">
        <f t="shared" si="84"/>
        <v>#DIV/0!</v>
      </c>
      <c r="F247" s="33"/>
      <c r="G247" s="34"/>
      <c r="H247" s="34"/>
      <c r="I247" s="34"/>
      <c r="J247" s="34"/>
      <c r="K247" s="97"/>
      <c r="L247" s="34"/>
      <c r="M247" s="97"/>
      <c r="N247" s="129"/>
      <c r="O247" s="129"/>
      <c r="P247" s="34"/>
      <c r="Q247" s="97"/>
      <c r="R247" s="129"/>
      <c r="S247" s="192"/>
    </row>
    <row r="248" spans="1:20" ht="15" customHeight="1">
      <c r="A248" s="277"/>
      <c r="B248" s="295"/>
      <c r="C248" s="280"/>
      <c r="D248" s="5" t="s">
        <v>17</v>
      </c>
      <c r="E248" s="75" t="e">
        <f t="shared" si="84"/>
        <v>#DIV/0!</v>
      </c>
      <c r="F248" s="33"/>
      <c r="G248" s="34"/>
      <c r="H248" s="34"/>
      <c r="I248" s="34"/>
      <c r="J248" s="34"/>
      <c r="K248" s="97"/>
      <c r="L248" s="34"/>
      <c r="M248" s="97"/>
      <c r="N248" s="129"/>
      <c r="O248" s="129"/>
      <c r="P248" s="34"/>
      <c r="Q248" s="97"/>
      <c r="R248" s="129"/>
      <c r="S248" s="192"/>
    </row>
    <row r="249" spans="1:20" ht="15" customHeight="1">
      <c r="A249" s="277"/>
      <c r="B249" s="296"/>
      <c r="C249" s="281"/>
      <c r="D249" s="11" t="s">
        <v>14</v>
      </c>
      <c r="E249" s="76" t="e">
        <f t="shared" si="84"/>
        <v>#DIV/0!</v>
      </c>
      <c r="F249" s="35"/>
      <c r="G249" s="36"/>
      <c r="H249" s="36"/>
      <c r="I249" s="36"/>
      <c r="J249" s="36"/>
      <c r="K249" s="98"/>
      <c r="L249" s="36"/>
      <c r="M249" s="98"/>
      <c r="N249" s="130"/>
      <c r="O249" s="130"/>
      <c r="P249" s="36"/>
      <c r="Q249" s="98"/>
      <c r="R249" s="130"/>
      <c r="S249" s="214"/>
    </row>
    <row r="250" spans="1:20" ht="15" customHeight="1">
      <c r="A250" s="277"/>
      <c r="B250" s="248" t="s">
        <v>22</v>
      </c>
      <c r="C250" s="247"/>
      <c r="D250" s="249"/>
      <c r="E250" s="77" t="e">
        <f t="shared" si="84"/>
        <v>#DIV/0!</v>
      </c>
      <c r="F250" s="37"/>
      <c r="G250" s="38"/>
      <c r="H250" s="38"/>
      <c r="I250" s="38"/>
      <c r="J250" s="38"/>
      <c r="K250" s="99"/>
      <c r="L250" s="38"/>
      <c r="M250" s="99"/>
      <c r="N250" s="131"/>
      <c r="O250" s="131"/>
      <c r="P250" s="38"/>
      <c r="Q250" s="99"/>
      <c r="R250" s="131"/>
      <c r="S250" s="215"/>
    </row>
    <row r="251" spans="1:20" ht="15" customHeight="1">
      <c r="A251" s="277"/>
      <c r="B251" s="233" t="s">
        <v>36</v>
      </c>
      <c r="C251" s="234"/>
      <c r="D251" s="235"/>
      <c r="E251" s="144" t="e">
        <f>AVERAGE(F251:S251)</f>
        <v>#DIV/0!</v>
      </c>
      <c r="F251" s="145"/>
      <c r="G251" s="146"/>
      <c r="H251" s="146"/>
      <c r="I251" s="146"/>
      <c r="J251" s="146"/>
      <c r="K251" s="147"/>
      <c r="L251" s="146"/>
      <c r="M251" s="147"/>
      <c r="N251" s="146"/>
      <c r="O251" s="146"/>
      <c r="P251" s="146"/>
      <c r="Q251" s="146"/>
      <c r="R251" s="121"/>
      <c r="S251" s="143"/>
    </row>
    <row r="252" spans="1:20" ht="15.75" customHeight="1">
      <c r="A252" s="277"/>
      <c r="B252" s="233" t="s">
        <v>35</v>
      </c>
      <c r="C252" s="234"/>
      <c r="D252" s="235"/>
      <c r="E252" s="144">
        <f>MAX(F252:S252)</f>
        <v>0</v>
      </c>
      <c r="F252" s="145"/>
      <c r="G252" s="146"/>
      <c r="H252" s="146"/>
      <c r="I252" s="146"/>
      <c r="J252" s="146"/>
      <c r="K252" s="147"/>
      <c r="L252" s="146"/>
      <c r="M252" s="147"/>
      <c r="N252" s="146"/>
      <c r="O252" s="146"/>
      <c r="P252" s="146"/>
      <c r="Q252" s="146"/>
      <c r="R252" s="152"/>
      <c r="S252" s="191"/>
    </row>
    <row r="253" spans="1:20" ht="13.5" customHeight="1">
      <c r="A253" s="277"/>
      <c r="B253" s="250" t="s">
        <v>19</v>
      </c>
      <c r="C253" s="243"/>
      <c r="D253" s="251"/>
      <c r="E253" s="75" t="e">
        <f t="shared" si="84"/>
        <v>#DIV/0!</v>
      </c>
      <c r="F253" s="33"/>
      <c r="G253" s="34"/>
      <c r="H253" s="34"/>
      <c r="I253" s="34"/>
      <c r="J253" s="34"/>
      <c r="K253" s="97"/>
      <c r="L253" s="34"/>
      <c r="M253" s="97"/>
      <c r="N253" s="129"/>
      <c r="O253" s="129"/>
      <c r="P253" s="34"/>
      <c r="Q253" s="97"/>
      <c r="R253" s="129"/>
      <c r="S253" s="192"/>
    </row>
    <row r="254" spans="1:20" ht="15" customHeight="1">
      <c r="A254" s="277"/>
      <c r="B254" s="250" t="s">
        <v>20</v>
      </c>
      <c r="C254" s="243"/>
      <c r="D254" s="251"/>
      <c r="E254" s="68" t="e">
        <f t="shared" si="84"/>
        <v>#DIV/0!</v>
      </c>
      <c r="F254" s="19"/>
      <c r="G254" s="20"/>
      <c r="H254" s="20"/>
      <c r="I254" s="20"/>
      <c r="J254" s="20"/>
      <c r="K254" s="89"/>
      <c r="L254" s="20"/>
      <c r="M254" s="89"/>
      <c r="N254" s="121"/>
      <c r="O254" s="121"/>
      <c r="P254" s="20"/>
      <c r="Q254" s="89"/>
      <c r="R254" s="121"/>
      <c r="S254" s="143"/>
    </row>
    <row r="255" spans="1:20" ht="15" customHeight="1">
      <c r="A255" s="277"/>
      <c r="B255" s="233" t="s">
        <v>48</v>
      </c>
      <c r="C255" s="234"/>
      <c r="D255" s="235"/>
      <c r="E255" s="68">
        <f>MAX(F255:S255)</f>
        <v>0</v>
      </c>
      <c r="F255" s="217"/>
      <c r="G255" s="218"/>
      <c r="H255" s="218"/>
      <c r="I255" s="218"/>
      <c r="J255" s="218"/>
      <c r="K255" s="219"/>
      <c r="L255" s="218"/>
      <c r="M255" s="219"/>
      <c r="N255" s="220"/>
      <c r="O255" s="220"/>
      <c r="P255" s="218"/>
      <c r="Q255" s="219"/>
      <c r="R255" s="220"/>
      <c r="S255" s="224"/>
      <c r="T255" s="223"/>
    </row>
    <row r="256" spans="1:20" ht="15" customHeight="1" thickBot="1">
      <c r="A256" s="278"/>
      <c r="B256" s="239" t="s">
        <v>21</v>
      </c>
      <c r="C256" s="240"/>
      <c r="D256" s="241"/>
      <c r="E256" s="78" t="e">
        <f t="shared" si="84"/>
        <v>#DIV/0!</v>
      </c>
      <c r="F256" s="39"/>
      <c r="G256" s="40"/>
      <c r="H256" s="40"/>
      <c r="I256" s="40"/>
      <c r="J256" s="40"/>
      <c r="K256" s="100"/>
      <c r="L256" s="40"/>
      <c r="M256" s="100"/>
      <c r="N256" s="117"/>
      <c r="O256" s="117"/>
      <c r="P256" s="40"/>
      <c r="Q256" s="100"/>
      <c r="R256" s="117"/>
      <c r="S256" s="193"/>
    </row>
    <row r="257" spans="1:19" ht="15" customHeight="1" thickTop="1">
      <c r="A257" s="276" t="s">
        <v>28</v>
      </c>
      <c r="B257" s="294" t="s">
        <v>12</v>
      </c>
      <c r="C257" s="242" t="s">
        <v>0</v>
      </c>
      <c r="D257" s="7" t="s">
        <v>7</v>
      </c>
      <c r="E257" s="67">
        <f t="shared" si="84"/>
        <v>16.5</v>
      </c>
      <c r="F257" s="15">
        <v>16.5</v>
      </c>
      <c r="G257" s="16"/>
      <c r="H257" s="16"/>
      <c r="I257" s="16"/>
      <c r="J257" s="16"/>
      <c r="K257" s="87"/>
      <c r="L257" s="16"/>
      <c r="M257" s="87"/>
      <c r="N257" s="119"/>
      <c r="O257" s="119"/>
      <c r="P257" s="16"/>
      <c r="Q257" s="87"/>
      <c r="R257" s="119"/>
      <c r="S257" s="204"/>
    </row>
    <row r="258" spans="1:19" ht="15" customHeight="1">
      <c r="A258" s="277"/>
      <c r="B258" s="295"/>
      <c r="C258" s="243"/>
      <c r="D258" s="3" t="s">
        <v>5</v>
      </c>
      <c r="E258" s="61">
        <f t="shared" si="84"/>
        <v>30.8</v>
      </c>
      <c r="F258" s="17">
        <v>30.8</v>
      </c>
      <c r="G258" s="18"/>
      <c r="H258" s="18"/>
      <c r="I258" s="18"/>
      <c r="J258" s="18"/>
      <c r="K258" s="88"/>
      <c r="L258" s="18"/>
      <c r="M258" s="88"/>
      <c r="N258" s="120"/>
      <c r="O258" s="120"/>
      <c r="P258" s="18"/>
      <c r="Q258" s="88"/>
      <c r="R258" s="120"/>
      <c r="S258" s="205"/>
    </row>
    <row r="259" spans="1:19" ht="15" customHeight="1">
      <c r="A259" s="277"/>
      <c r="B259" s="295"/>
      <c r="C259" s="243"/>
      <c r="D259" s="4" t="s">
        <v>6</v>
      </c>
      <c r="E259" s="68">
        <f t="shared" si="84"/>
        <v>24.1</v>
      </c>
      <c r="F259" s="19">
        <v>24.1</v>
      </c>
      <c r="G259" s="20"/>
      <c r="H259" s="20"/>
      <c r="I259" s="20"/>
      <c r="J259" s="20"/>
      <c r="K259" s="89"/>
      <c r="L259" s="20"/>
      <c r="M259" s="89"/>
      <c r="N259" s="121"/>
      <c r="O259" s="121"/>
      <c r="P259" s="20"/>
      <c r="Q259" s="89"/>
      <c r="R259" s="121"/>
      <c r="S259" s="143"/>
    </row>
    <row r="260" spans="1:19" ht="15" customHeight="1">
      <c r="A260" s="277"/>
      <c r="B260" s="295"/>
      <c r="C260" s="243"/>
      <c r="D260" s="2" t="s">
        <v>10</v>
      </c>
      <c r="E260" s="69">
        <f>MIN(F260:S260)</f>
        <v>13.1</v>
      </c>
      <c r="F260" s="25">
        <v>13.1</v>
      </c>
      <c r="G260" s="26"/>
      <c r="H260" s="26"/>
      <c r="I260" s="26"/>
      <c r="J260" s="26"/>
      <c r="K260" s="90"/>
      <c r="L260" s="26"/>
      <c r="M260" s="90"/>
      <c r="N260" s="122"/>
      <c r="O260" s="122"/>
      <c r="P260" s="26"/>
      <c r="Q260" s="90"/>
      <c r="R260" s="122"/>
      <c r="S260" s="206"/>
    </row>
    <row r="261" spans="1:19" ht="15" customHeight="1">
      <c r="A261" s="277"/>
      <c r="B261" s="295"/>
      <c r="C261" s="244"/>
      <c r="D261" s="8" t="s">
        <v>4</v>
      </c>
      <c r="E261" s="70">
        <f>MAX(F261:S261)</f>
        <v>36.200000000000003</v>
      </c>
      <c r="F261" s="27">
        <v>36.200000000000003</v>
      </c>
      <c r="G261" s="28"/>
      <c r="H261" s="28"/>
      <c r="I261" s="28"/>
      <c r="J261" s="28"/>
      <c r="K261" s="91"/>
      <c r="L261" s="28"/>
      <c r="M261" s="91"/>
      <c r="N261" s="123"/>
      <c r="O261" s="123"/>
      <c r="P261" s="28"/>
      <c r="Q261" s="91"/>
      <c r="R261" s="123"/>
      <c r="S261" s="207"/>
    </row>
    <row r="262" spans="1:19" ht="15" customHeight="1">
      <c r="A262" s="277"/>
      <c r="B262" s="295"/>
      <c r="C262" s="245" t="s">
        <v>1</v>
      </c>
      <c r="D262" s="9" t="s">
        <v>7</v>
      </c>
      <c r="E262" s="71">
        <f>AVERAGE(F262:S262)</f>
        <v>18.7</v>
      </c>
      <c r="F262" s="21">
        <v>18.7</v>
      </c>
      <c r="G262" s="22"/>
      <c r="H262" s="22"/>
      <c r="I262" s="22"/>
      <c r="J262" s="22"/>
      <c r="K262" s="92"/>
      <c r="L262" s="22"/>
      <c r="M262" s="92"/>
      <c r="N262" s="124"/>
      <c r="O262" s="124"/>
      <c r="P262" s="22"/>
      <c r="Q262" s="92"/>
      <c r="R262" s="124"/>
      <c r="S262" s="208"/>
    </row>
    <row r="263" spans="1:19" ht="15" customHeight="1">
      <c r="A263" s="277"/>
      <c r="B263" s="295"/>
      <c r="C263" s="243"/>
      <c r="D263" s="3" t="s">
        <v>5</v>
      </c>
      <c r="E263" s="61">
        <f>AVERAGE(F263:S263)</f>
        <v>35.799999999999997</v>
      </c>
      <c r="F263" s="17">
        <v>35.799999999999997</v>
      </c>
      <c r="G263" s="18"/>
      <c r="H263" s="18"/>
      <c r="I263" s="18"/>
      <c r="J263" s="18"/>
      <c r="K263" s="88"/>
      <c r="L263" s="18"/>
      <c r="M263" s="88"/>
      <c r="N263" s="120"/>
      <c r="O263" s="120"/>
      <c r="P263" s="18"/>
      <c r="Q263" s="88"/>
      <c r="R263" s="120"/>
      <c r="S263" s="205"/>
    </row>
    <row r="264" spans="1:19" ht="15" customHeight="1">
      <c r="A264" s="277"/>
      <c r="B264" s="295"/>
      <c r="C264" s="243"/>
      <c r="D264" s="4" t="s">
        <v>6</v>
      </c>
      <c r="E264" s="68">
        <f>AVERAGE(F264:S264)</f>
        <v>27.8</v>
      </c>
      <c r="F264" s="19">
        <v>27.8</v>
      </c>
      <c r="G264" s="20"/>
      <c r="H264" s="20"/>
      <c r="I264" s="20"/>
      <c r="J264" s="20"/>
      <c r="K264" s="89"/>
      <c r="L264" s="20"/>
      <c r="M264" s="89"/>
      <c r="N264" s="121"/>
      <c r="O264" s="121"/>
      <c r="P264" s="20"/>
      <c r="Q264" s="89"/>
      <c r="R264" s="121"/>
      <c r="S264" s="143"/>
    </row>
    <row r="265" spans="1:19" ht="15" customHeight="1">
      <c r="A265" s="277"/>
      <c r="B265" s="295"/>
      <c r="C265" s="243"/>
      <c r="D265" s="2" t="s">
        <v>10</v>
      </c>
      <c r="E265" s="62">
        <f>MIN(F265:S265)</f>
        <v>15.9</v>
      </c>
      <c r="F265" s="29">
        <v>15.9</v>
      </c>
      <c r="G265" s="30"/>
      <c r="H265" s="30"/>
      <c r="I265" s="30"/>
      <c r="J265" s="30"/>
      <c r="K265" s="93"/>
      <c r="L265" s="30"/>
      <c r="M265" s="93"/>
      <c r="N265" s="125"/>
      <c r="O265" s="125"/>
      <c r="P265" s="30"/>
      <c r="Q265" s="93"/>
      <c r="R265" s="125"/>
      <c r="S265" s="209"/>
    </row>
    <row r="266" spans="1:19" ht="15" customHeight="1">
      <c r="A266" s="277"/>
      <c r="B266" s="295"/>
      <c r="C266" s="246"/>
      <c r="D266" s="10" t="s">
        <v>4</v>
      </c>
      <c r="E266" s="72">
        <f>MAX(F266:S266)</f>
        <v>37.9</v>
      </c>
      <c r="F266" s="31">
        <v>37.9</v>
      </c>
      <c r="G266" s="32"/>
      <c r="H266" s="32"/>
      <c r="I266" s="32"/>
      <c r="J266" s="32"/>
      <c r="K266" s="94"/>
      <c r="L266" s="32"/>
      <c r="M266" s="94"/>
      <c r="N266" s="126"/>
      <c r="O266" s="126"/>
      <c r="P266" s="32"/>
      <c r="Q266" s="94"/>
      <c r="R266" s="126"/>
      <c r="S266" s="210"/>
    </row>
    <row r="267" spans="1:19" ht="15" customHeight="1">
      <c r="A267" s="277"/>
      <c r="B267" s="295"/>
      <c r="C267" s="247" t="s">
        <v>2</v>
      </c>
      <c r="D267" s="6" t="s">
        <v>7</v>
      </c>
      <c r="E267" s="73">
        <f>AVERAGE(F267:S267)</f>
        <v>18.8</v>
      </c>
      <c r="F267" s="23">
        <v>18.8</v>
      </c>
      <c r="G267" s="24"/>
      <c r="H267" s="24"/>
      <c r="I267" s="24"/>
      <c r="J267" s="24"/>
      <c r="K267" s="95"/>
      <c r="L267" s="24"/>
      <c r="M267" s="95"/>
      <c r="N267" s="127"/>
      <c r="O267" s="127"/>
      <c r="P267" s="24"/>
      <c r="Q267" s="95"/>
      <c r="R267" s="127"/>
      <c r="S267" s="211"/>
    </row>
    <row r="268" spans="1:19" ht="15" customHeight="1">
      <c r="A268" s="277"/>
      <c r="B268" s="295"/>
      <c r="C268" s="243"/>
      <c r="D268" s="3" t="s">
        <v>5</v>
      </c>
      <c r="E268" s="61">
        <f>AVERAGE(F268:S268)</f>
        <v>33.9</v>
      </c>
      <c r="F268" s="17">
        <v>33.9</v>
      </c>
      <c r="G268" s="18"/>
      <c r="H268" s="18"/>
      <c r="I268" s="18"/>
      <c r="J268" s="18"/>
      <c r="K268" s="88"/>
      <c r="L268" s="18"/>
      <c r="M268" s="88"/>
      <c r="N268" s="120"/>
      <c r="O268" s="120"/>
      <c r="P268" s="18"/>
      <c r="Q268" s="88"/>
      <c r="R268" s="120"/>
      <c r="S268" s="205"/>
    </row>
    <row r="269" spans="1:19" ht="15" customHeight="1">
      <c r="A269" s="277"/>
      <c r="B269" s="295"/>
      <c r="C269" s="243"/>
      <c r="D269" s="4" t="s">
        <v>6</v>
      </c>
      <c r="E269" s="68">
        <f>AVERAGE(F269:S269)</f>
        <v>26.3</v>
      </c>
      <c r="F269" s="19">
        <v>26.3</v>
      </c>
      <c r="G269" s="20"/>
      <c r="H269" s="20"/>
      <c r="I269" s="20"/>
      <c r="J269" s="20"/>
      <c r="K269" s="89"/>
      <c r="L269" s="20"/>
      <c r="M269" s="89"/>
      <c r="N269" s="121"/>
      <c r="O269" s="121"/>
      <c r="P269" s="20"/>
      <c r="Q269" s="89"/>
      <c r="R269" s="121"/>
      <c r="S269" s="143"/>
    </row>
    <row r="270" spans="1:19" ht="15" customHeight="1">
      <c r="A270" s="277"/>
      <c r="B270" s="295"/>
      <c r="C270" s="243"/>
      <c r="D270" s="2" t="s">
        <v>10</v>
      </c>
      <c r="E270" s="62">
        <f>MIN(F270:S270)</f>
        <v>16.3</v>
      </c>
      <c r="F270" s="29">
        <v>16.3</v>
      </c>
      <c r="G270" s="30"/>
      <c r="H270" s="30"/>
      <c r="I270" s="30"/>
      <c r="J270" s="30"/>
      <c r="K270" s="93"/>
      <c r="L270" s="30"/>
      <c r="M270" s="93"/>
      <c r="N270" s="125"/>
      <c r="O270" s="125"/>
      <c r="P270" s="30"/>
      <c r="Q270" s="93"/>
      <c r="R270" s="125"/>
      <c r="S270" s="209"/>
    </row>
    <row r="271" spans="1:19" ht="15" customHeight="1">
      <c r="A271" s="277"/>
      <c r="B271" s="295"/>
      <c r="C271" s="244"/>
      <c r="D271" s="8" t="s">
        <v>4</v>
      </c>
      <c r="E271" s="70">
        <f>MAX(F271:S271)</f>
        <v>37</v>
      </c>
      <c r="F271" s="27">
        <v>37</v>
      </c>
      <c r="G271" s="28"/>
      <c r="H271" s="28"/>
      <c r="I271" s="28"/>
      <c r="J271" s="28"/>
      <c r="K271" s="91"/>
      <c r="L271" s="28"/>
      <c r="M271" s="91"/>
      <c r="N271" s="123"/>
      <c r="O271" s="123"/>
      <c r="P271" s="28"/>
      <c r="Q271" s="91"/>
      <c r="R271" s="123"/>
      <c r="S271" s="207"/>
    </row>
    <row r="272" spans="1:19" ht="15" customHeight="1">
      <c r="A272" s="277"/>
      <c r="B272" s="295"/>
      <c r="C272" s="279" t="s">
        <v>8</v>
      </c>
      <c r="D272" s="45" t="s">
        <v>7</v>
      </c>
      <c r="E272" s="74">
        <f>AVERAGE(F272:S272)</f>
        <v>18</v>
      </c>
      <c r="F272" s="46">
        <v>18</v>
      </c>
      <c r="G272" s="47"/>
      <c r="H272" s="47"/>
      <c r="I272" s="47"/>
      <c r="J272" s="47"/>
      <c r="K272" s="96"/>
      <c r="L272" s="47"/>
      <c r="M272" s="96"/>
      <c r="N272" s="128"/>
      <c r="O272" s="128"/>
      <c r="P272" s="47"/>
      <c r="Q272" s="96"/>
      <c r="R272" s="128"/>
      <c r="S272" s="212"/>
    </row>
    <row r="273" spans="1:19" ht="15" customHeight="1">
      <c r="A273" s="277"/>
      <c r="B273" s="295"/>
      <c r="C273" s="280"/>
      <c r="D273" s="3" t="s">
        <v>5</v>
      </c>
      <c r="E273" s="61">
        <f>AVERAGE(F273:S273)</f>
        <v>33.6</v>
      </c>
      <c r="F273" s="17">
        <v>33.6</v>
      </c>
      <c r="G273" s="18"/>
      <c r="H273" s="18"/>
      <c r="I273" s="18"/>
      <c r="J273" s="18"/>
      <c r="K273" s="88"/>
      <c r="L273" s="18"/>
      <c r="M273" s="88"/>
      <c r="N273" s="120"/>
      <c r="O273" s="120"/>
      <c r="P273" s="18"/>
      <c r="Q273" s="88"/>
      <c r="R273" s="120"/>
      <c r="S273" s="205"/>
    </row>
    <row r="274" spans="1:19" ht="15" customHeight="1">
      <c r="A274" s="277"/>
      <c r="B274" s="295"/>
      <c r="C274" s="280"/>
      <c r="D274" s="4" t="s">
        <v>6</v>
      </c>
      <c r="E274" s="68">
        <f>AVERAGE(F274:S274)</f>
        <v>26</v>
      </c>
      <c r="F274" s="19">
        <v>26</v>
      </c>
      <c r="G274" s="20"/>
      <c r="H274" s="20"/>
      <c r="I274" s="20"/>
      <c r="J274" s="20"/>
      <c r="K274" s="89"/>
      <c r="L274" s="20"/>
      <c r="M274" s="89"/>
      <c r="N274" s="121"/>
      <c r="O274" s="121"/>
      <c r="P274" s="20"/>
      <c r="Q274" s="89"/>
      <c r="R274" s="121"/>
      <c r="S274" s="143"/>
    </row>
    <row r="275" spans="1:19" ht="15" customHeight="1">
      <c r="A275" s="277"/>
      <c r="B275" s="295"/>
      <c r="C275" s="280"/>
      <c r="D275" s="2" t="s">
        <v>10</v>
      </c>
      <c r="E275" s="62">
        <f>MIN(F275:S275)</f>
        <v>13.1</v>
      </c>
      <c r="F275" s="29">
        <v>13.1</v>
      </c>
      <c r="G275" s="30"/>
      <c r="H275" s="30"/>
      <c r="I275" s="30"/>
      <c r="J275" s="30"/>
      <c r="K275" s="93"/>
      <c r="L275" s="30"/>
      <c r="M275" s="93"/>
      <c r="N275" s="125"/>
      <c r="O275" s="125"/>
      <c r="P275" s="30"/>
      <c r="Q275" s="93"/>
      <c r="R275" s="125"/>
      <c r="S275" s="209"/>
    </row>
    <row r="276" spans="1:19" ht="15" customHeight="1">
      <c r="A276" s="277"/>
      <c r="B276" s="295"/>
      <c r="C276" s="280"/>
      <c r="D276" s="3" t="s">
        <v>11</v>
      </c>
      <c r="E276" s="61">
        <f>MAX(F276:S276)</f>
        <v>22.3</v>
      </c>
      <c r="F276" s="17">
        <v>22.3</v>
      </c>
      <c r="G276" s="18"/>
      <c r="H276" s="18"/>
      <c r="I276" s="18"/>
      <c r="J276" s="18"/>
      <c r="K276" s="88"/>
      <c r="L276" s="18"/>
      <c r="M276" s="88"/>
      <c r="N276" s="120"/>
      <c r="O276" s="120"/>
      <c r="P276" s="18"/>
      <c r="Q276" s="88"/>
      <c r="R276" s="120"/>
      <c r="S276" s="205"/>
    </row>
    <row r="277" spans="1:19" ht="15" customHeight="1">
      <c r="A277" s="277"/>
      <c r="B277" s="295"/>
      <c r="C277" s="280"/>
      <c r="D277" s="2" t="s">
        <v>9</v>
      </c>
      <c r="E277" s="62">
        <f>MIN(F277:S277)</f>
        <v>22.7</v>
      </c>
      <c r="F277" s="29">
        <v>22.7</v>
      </c>
      <c r="G277" s="30"/>
      <c r="H277" s="30"/>
      <c r="I277" s="30"/>
      <c r="J277" s="30"/>
      <c r="K277" s="93"/>
      <c r="L277" s="30"/>
      <c r="M277" s="93"/>
      <c r="N277" s="125"/>
      <c r="O277" s="125"/>
      <c r="P277" s="30"/>
      <c r="Q277" s="93"/>
      <c r="R277" s="125"/>
      <c r="S277" s="209"/>
    </row>
    <row r="278" spans="1:19" ht="15" customHeight="1">
      <c r="A278" s="277"/>
      <c r="B278" s="295"/>
      <c r="C278" s="280"/>
      <c r="D278" s="3" t="s">
        <v>4</v>
      </c>
      <c r="E278" s="61">
        <f>MAX(F278:S278)</f>
        <v>37.9</v>
      </c>
      <c r="F278" s="17">
        <v>37.9</v>
      </c>
      <c r="G278" s="18"/>
      <c r="H278" s="18"/>
      <c r="I278" s="18"/>
      <c r="J278" s="18"/>
      <c r="K278" s="88"/>
      <c r="L278" s="18"/>
      <c r="M278" s="88"/>
      <c r="N278" s="120"/>
      <c r="O278" s="120"/>
      <c r="P278" s="18"/>
      <c r="Q278" s="88"/>
      <c r="R278" s="120"/>
      <c r="S278" s="205"/>
    </row>
    <row r="279" spans="1:19" ht="15" customHeight="1">
      <c r="A279" s="277"/>
      <c r="B279" s="295"/>
      <c r="C279" s="280"/>
      <c r="D279" s="148" t="s">
        <v>37</v>
      </c>
      <c r="E279" s="62">
        <f>MIN(F279:S279)</f>
        <v>18.8</v>
      </c>
      <c r="F279" s="155">
        <v>18.8</v>
      </c>
      <c r="G279" s="153"/>
      <c r="H279" s="153"/>
      <c r="I279" s="153"/>
      <c r="J279" s="153"/>
      <c r="K279" s="154"/>
      <c r="L279" s="153"/>
      <c r="M279" s="154"/>
      <c r="N279" s="153"/>
      <c r="O279" s="153"/>
      <c r="P279" s="153"/>
      <c r="Q279" s="153"/>
      <c r="R279" s="156"/>
      <c r="S279" s="213"/>
    </row>
    <row r="280" spans="1:19" ht="15" customHeight="1">
      <c r="A280" s="277"/>
      <c r="B280" s="295"/>
      <c r="C280" s="280"/>
      <c r="D280" s="148" t="s">
        <v>38</v>
      </c>
      <c r="E280" s="61">
        <f>MAX(F280:S280)</f>
        <v>29.3</v>
      </c>
      <c r="F280" s="17">
        <v>29.3</v>
      </c>
      <c r="G280" s="18"/>
      <c r="H280" s="18"/>
      <c r="I280" s="18"/>
      <c r="J280" s="18"/>
      <c r="K280" s="88"/>
      <c r="L280" s="18"/>
      <c r="M280" s="88"/>
      <c r="N280" s="18"/>
      <c r="O280" s="18"/>
      <c r="P280" s="18"/>
      <c r="Q280" s="18"/>
      <c r="R280" s="120"/>
      <c r="S280" s="205"/>
    </row>
    <row r="281" spans="1:19" ht="15" customHeight="1">
      <c r="A281" s="277"/>
      <c r="B281" s="295"/>
      <c r="C281" s="280"/>
      <c r="D281" s="5" t="s">
        <v>15</v>
      </c>
      <c r="E281" s="75">
        <f t="shared" ref="E281:E294" si="85">AVERAGE(F281:S281)</f>
        <v>0</v>
      </c>
      <c r="F281" s="33">
        <v>0</v>
      </c>
      <c r="G281" s="34"/>
      <c r="H281" s="34"/>
      <c r="I281" s="34"/>
      <c r="J281" s="34"/>
      <c r="K281" s="97"/>
      <c r="L281" s="34"/>
      <c r="M281" s="97"/>
      <c r="N281" s="129"/>
      <c r="O281" s="129"/>
      <c r="P281" s="34"/>
      <c r="Q281" s="97"/>
      <c r="R281" s="129"/>
      <c r="S281" s="192"/>
    </row>
    <row r="282" spans="1:19" ht="15" customHeight="1">
      <c r="A282" s="277"/>
      <c r="B282" s="295"/>
      <c r="C282" s="280"/>
      <c r="D282" s="5" t="s">
        <v>16</v>
      </c>
      <c r="E282" s="75">
        <f t="shared" si="85"/>
        <v>5</v>
      </c>
      <c r="F282" s="33">
        <v>5</v>
      </c>
      <c r="G282" s="34"/>
      <c r="H282" s="34"/>
      <c r="I282" s="34"/>
      <c r="J282" s="34"/>
      <c r="K282" s="97"/>
      <c r="L282" s="34"/>
      <c r="M282" s="97"/>
      <c r="N282" s="129"/>
      <c r="O282" s="129"/>
      <c r="P282" s="34"/>
      <c r="Q282" s="97"/>
      <c r="R282" s="129"/>
      <c r="S282" s="192"/>
    </row>
    <row r="283" spans="1:19" ht="15" customHeight="1">
      <c r="A283" s="277"/>
      <c r="B283" s="295"/>
      <c r="C283" s="280"/>
      <c r="D283" s="5" t="s">
        <v>17</v>
      </c>
      <c r="E283" s="75">
        <f t="shared" si="85"/>
        <v>0</v>
      </c>
      <c r="F283" s="33">
        <v>0</v>
      </c>
      <c r="G283" s="34"/>
      <c r="H283" s="34"/>
      <c r="I283" s="34"/>
      <c r="J283" s="34"/>
      <c r="K283" s="97"/>
      <c r="L283" s="34"/>
      <c r="M283" s="97"/>
      <c r="N283" s="129"/>
      <c r="O283" s="129"/>
      <c r="P283" s="34"/>
      <c r="Q283" s="97"/>
      <c r="R283" s="129"/>
      <c r="S283" s="192"/>
    </row>
    <row r="284" spans="1:19" ht="15" customHeight="1">
      <c r="A284" s="277"/>
      <c r="B284" s="296"/>
      <c r="C284" s="281"/>
      <c r="D284" s="11" t="s">
        <v>14</v>
      </c>
      <c r="E284" s="76">
        <f t="shared" si="85"/>
        <v>11</v>
      </c>
      <c r="F284" s="35">
        <v>11</v>
      </c>
      <c r="G284" s="36"/>
      <c r="H284" s="36"/>
      <c r="I284" s="36"/>
      <c r="J284" s="36"/>
      <c r="K284" s="98"/>
      <c r="L284" s="36"/>
      <c r="M284" s="98"/>
      <c r="N284" s="130"/>
      <c r="O284" s="130"/>
      <c r="P284" s="36"/>
      <c r="Q284" s="98"/>
      <c r="R284" s="130"/>
      <c r="S284" s="214"/>
    </row>
    <row r="285" spans="1:19" ht="15" customHeight="1">
      <c r="A285" s="277"/>
      <c r="B285" s="248" t="s">
        <v>22</v>
      </c>
      <c r="C285" s="247"/>
      <c r="D285" s="249"/>
      <c r="E285" s="77">
        <f t="shared" si="85"/>
        <v>64</v>
      </c>
      <c r="F285" s="37">
        <v>64</v>
      </c>
      <c r="G285" s="38"/>
      <c r="H285" s="38"/>
      <c r="I285" s="38"/>
      <c r="J285" s="38"/>
      <c r="K285" s="99"/>
      <c r="L285" s="38"/>
      <c r="M285" s="99"/>
      <c r="N285" s="131"/>
      <c r="O285" s="131"/>
      <c r="P285" s="38"/>
      <c r="Q285" s="99"/>
      <c r="R285" s="131"/>
      <c r="S285" s="215"/>
    </row>
    <row r="286" spans="1:19" ht="15" customHeight="1">
      <c r="A286" s="277"/>
      <c r="B286" s="233" t="s">
        <v>36</v>
      </c>
      <c r="C286" s="234"/>
      <c r="D286" s="235"/>
      <c r="E286" s="144">
        <f>AVERAGE(F286:S286)</f>
        <v>1.8</v>
      </c>
      <c r="F286" s="145">
        <v>1.8</v>
      </c>
      <c r="G286" s="146"/>
      <c r="H286" s="146"/>
      <c r="I286" s="146"/>
      <c r="J286" s="146"/>
      <c r="K286" s="147"/>
      <c r="L286" s="146"/>
      <c r="M286" s="147"/>
      <c r="N286" s="146"/>
      <c r="O286" s="146"/>
      <c r="P286" s="146"/>
      <c r="Q286" s="146"/>
      <c r="R286" s="121"/>
      <c r="S286" s="143"/>
    </row>
    <row r="287" spans="1:19" ht="15.75" customHeight="1">
      <c r="A287" s="277"/>
      <c r="B287" s="233" t="s">
        <v>35</v>
      </c>
      <c r="C287" s="234"/>
      <c r="D287" s="235"/>
      <c r="E287" s="144">
        <f>MAX(F287:S287)</f>
        <v>32.200000000000003</v>
      </c>
      <c r="F287" s="145">
        <v>32.200000000000003</v>
      </c>
      <c r="G287" s="146"/>
      <c r="H287" s="146"/>
      <c r="I287" s="146"/>
      <c r="J287" s="146"/>
      <c r="K287" s="147"/>
      <c r="L287" s="146"/>
      <c r="M287" s="147"/>
      <c r="N287" s="146"/>
      <c r="O287" s="146"/>
      <c r="P287" s="146"/>
      <c r="Q287" s="146"/>
      <c r="R287" s="152"/>
      <c r="S287" s="191"/>
    </row>
    <row r="288" spans="1:19" ht="13.5" customHeight="1">
      <c r="A288" s="277"/>
      <c r="B288" s="250" t="s">
        <v>19</v>
      </c>
      <c r="C288" s="243"/>
      <c r="D288" s="251"/>
      <c r="E288" s="75">
        <f t="shared" si="85"/>
        <v>2</v>
      </c>
      <c r="F288" s="33">
        <v>2</v>
      </c>
      <c r="G288" s="34"/>
      <c r="H288" s="34"/>
      <c r="I288" s="34"/>
      <c r="J288" s="34"/>
      <c r="K288" s="97"/>
      <c r="L288" s="34"/>
      <c r="M288" s="97"/>
      <c r="N288" s="129"/>
      <c r="O288" s="129"/>
      <c r="P288" s="34"/>
      <c r="Q288" s="97"/>
      <c r="R288" s="129"/>
      <c r="S288" s="192"/>
    </row>
    <row r="289" spans="1:20" ht="15" customHeight="1">
      <c r="A289" s="277"/>
      <c r="B289" s="250" t="s">
        <v>20</v>
      </c>
      <c r="C289" s="243"/>
      <c r="D289" s="251"/>
      <c r="E289" s="68">
        <f t="shared" si="85"/>
        <v>8.1999999999999993</v>
      </c>
      <c r="F289" s="19">
        <v>8.1999999999999993</v>
      </c>
      <c r="G289" s="20"/>
      <c r="H289" s="20"/>
      <c r="I289" s="20"/>
      <c r="J289" s="20"/>
      <c r="K289" s="89"/>
      <c r="L289" s="20"/>
      <c r="M289" s="89"/>
      <c r="N289" s="121"/>
      <c r="O289" s="121"/>
      <c r="P289" s="20"/>
      <c r="Q289" s="89"/>
      <c r="R289" s="121"/>
      <c r="S289" s="143"/>
    </row>
    <row r="290" spans="1:20" ht="15" customHeight="1">
      <c r="A290" s="277"/>
      <c r="B290" s="233" t="s">
        <v>48</v>
      </c>
      <c r="C290" s="234"/>
      <c r="D290" s="235"/>
      <c r="E290" s="68">
        <f>MAX(F290:S290)</f>
        <v>0</v>
      </c>
      <c r="F290" s="217"/>
      <c r="G290" s="218"/>
      <c r="H290" s="218"/>
      <c r="I290" s="218"/>
      <c r="J290" s="218"/>
      <c r="K290" s="219"/>
      <c r="L290" s="218"/>
      <c r="M290" s="219"/>
      <c r="N290" s="220"/>
      <c r="O290" s="220"/>
      <c r="P290" s="218"/>
      <c r="Q290" s="219"/>
      <c r="R290" s="220"/>
      <c r="S290" s="224"/>
      <c r="T290" s="223"/>
    </row>
    <row r="291" spans="1:20" ht="15" customHeight="1" thickBot="1">
      <c r="A291" s="278"/>
      <c r="B291" s="239" t="s">
        <v>21</v>
      </c>
      <c r="C291" s="240"/>
      <c r="D291" s="241"/>
      <c r="E291" s="78">
        <f t="shared" si="85"/>
        <v>0</v>
      </c>
      <c r="F291" s="39">
        <v>0</v>
      </c>
      <c r="G291" s="40"/>
      <c r="H291" s="40"/>
      <c r="I291" s="40"/>
      <c r="J291" s="40"/>
      <c r="K291" s="100"/>
      <c r="L291" s="40"/>
      <c r="M291" s="100"/>
      <c r="N291" s="117"/>
      <c r="O291" s="117"/>
      <c r="P291" s="40"/>
      <c r="Q291" s="100"/>
      <c r="R291" s="117"/>
      <c r="S291" s="193"/>
    </row>
    <row r="292" spans="1:20" ht="15" customHeight="1" thickTop="1">
      <c r="A292" s="276" t="s">
        <v>29</v>
      </c>
      <c r="B292" s="294" t="s">
        <v>12</v>
      </c>
      <c r="C292" s="242" t="s">
        <v>0</v>
      </c>
      <c r="D292" s="7" t="s">
        <v>7</v>
      </c>
      <c r="E292" s="67">
        <f t="shared" si="85"/>
        <v>19.3</v>
      </c>
      <c r="F292" s="15">
        <v>19.3</v>
      </c>
      <c r="G292" s="16"/>
      <c r="H292" s="16"/>
      <c r="I292" s="16"/>
      <c r="J292" s="16"/>
      <c r="K292" s="87"/>
      <c r="L292" s="16"/>
      <c r="M292" s="87"/>
      <c r="N292" s="119"/>
      <c r="O292" s="119"/>
      <c r="P292" s="16"/>
      <c r="Q292" s="87"/>
      <c r="R292" s="119"/>
      <c r="S292" s="204"/>
    </row>
    <row r="293" spans="1:20" ht="15" customHeight="1">
      <c r="A293" s="277"/>
      <c r="B293" s="295"/>
      <c r="C293" s="243"/>
      <c r="D293" s="3" t="s">
        <v>5</v>
      </c>
      <c r="E293" s="61">
        <f t="shared" si="85"/>
        <v>33.9</v>
      </c>
      <c r="F293" s="17">
        <v>33.9</v>
      </c>
      <c r="G293" s="18"/>
      <c r="H293" s="18"/>
      <c r="I293" s="18"/>
      <c r="J293" s="18"/>
      <c r="K293" s="88"/>
      <c r="L293" s="18"/>
      <c r="M293" s="88"/>
      <c r="N293" s="120"/>
      <c r="O293" s="120"/>
      <c r="P293" s="18"/>
      <c r="Q293" s="88"/>
      <c r="R293" s="120"/>
      <c r="S293" s="205"/>
    </row>
    <row r="294" spans="1:20" ht="15" customHeight="1">
      <c r="A294" s="277"/>
      <c r="B294" s="295"/>
      <c r="C294" s="243"/>
      <c r="D294" s="4" t="s">
        <v>6</v>
      </c>
      <c r="E294" s="68">
        <f t="shared" si="85"/>
        <v>26.1</v>
      </c>
      <c r="F294" s="19">
        <v>26.1</v>
      </c>
      <c r="G294" s="20"/>
      <c r="H294" s="20"/>
      <c r="I294" s="20"/>
      <c r="J294" s="20"/>
      <c r="K294" s="89"/>
      <c r="L294" s="20"/>
      <c r="M294" s="89"/>
      <c r="N294" s="121"/>
      <c r="O294" s="121"/>
      <c r="P294" s="20"/>
      <c r="Q294" s="89"/>
      <c r="R294" s="121"/>
      <c r="S294" s="143"/>
    </row>
    <row r="295" spans="1:20" ht="15" customHeight="1">
      <c r="A295" s="277"/>
      <c r="B295" s="295"/>
      <c r="C295" s="243"/>
      <c r="D295" s="2" t="s">
        <v>10</v>
      </c>
      <c r="E295" s="69">
        <f>MIN(F295:S295)</f>
        <v>17.899999999999999</v>
      </c>
      <c r="F295" s="25">
        <v>17.899999999999999</v>
      </c>
      <c r="G295" s="26"/>
      <c r="H295" s="26"/>
      <c r="I295" s="26"/>
      <c r="J295" s="26"/>
      <c r="K295" s="90"/>
      <c r="L295" s="26"/>
      <c r="M295" s="90"/>
      <c r="N295" s="122"/>
      <c r="O295" s="122"/>
      <c r="P295" s="26"/>
      <c r="Q295" s="90"/>
      <c r="R295" s="122"/>
      <c r="S295" s="206"/>
    </row>
    <row r="296" spans="1:20" ht="15" customHeight="1">
      <c r="A296" s="277"/>
      <c r="B296" s="295"/>
      <c r="C296" s="244"/>
      <c r="D296" s="8" t="s">
        <v>4</v>
      </c>
      <c r="E296" s="70">
        <f>MAX(F296:S296)</f>
        <v>36.4</v>
      </c>
      <c r="F296" s="27">
        <v>36.4</v>
      </c>
      <c r="G296" s="28"/>
      <c r="H296" s="28"/>
      <c r="I296" s="28"/>
      <c r="J296" s="28"/>
      <c r="K296" s="91"/>
      <c r="L296" s="28"/>
      <c r="M296" s="91"/>
      <c r="N296" s="123"/>
      <c r="O296" s="123"/>
      <c r="P296" s="28"/>
      <c r="Q296" s="91"/>
      <c r="R296" s="123"/>
      <c r="S296" s="207"/>
    </row>
    <row r="297" spans="1:20" ht="15" customHeight="1">
      <c r="A297" s="277"/>
      <c r="B297" s="295"/>
      <c r="C297" s="245" t="s">
        <v>1</v>
      </c>
      <c r="D297" s="9" t="s">
        <v>7</v>
      </c>
      <c r="E297" s="71">
        <f>AVERAGE(F297:S297)</f>
        <v>19.7</v>
      </c>
      <c r="F297" s="21">
        <v>19.7</v>
      </c>
      <c r="G297" s="22"/>
      <c r="H297" s="22"/>
      <c r="I297" s="22"/>
      <c r="J297" s="22"/>
      <c r="K297" s="92"/>
      <c r="L297" s="22"/>
      <c r="M297" s="92"/>
      <c r="N297" s="124"/>
      <c r="O297" s="124"/>
      <c r="P297" s="22"/>
      <c r="Q297" s="92"/>
      <c r="R297" s="124"/>
      <c r="S297" s="208"/>
    </row>
    <row r="298" spans="1:20" ht="15" customHeight="1">
      <c r="A298" s="277"/>
      <c r="B298" s="295"/>
      <c r="C298" s="243"/>
      <c r="D298" s="3" t="s">
        <v>5</v>
      </c>
      <c r="E298" s="61">
        <f>AVERAGE(F298:S298)</f>
        <v>33.5</v>
      </c>
      <c r="F298" s="17">
        <v>33.5</v>
      </c>
      <c r="G298" s="18"/>
      <c r="H298" s="18"/>
      <c r="I298" s="18"/>
      <c r="J298" s="18"/>
      <c r="K298" s="88"/>
      <c r="L298" s="18"/>
      <c r="M298" s="88"/>
      <c r="N298" s="120"/>
      <c r="O298" s="120"/>
      <c r="P298" s="18"/>
      <c r="Q298" s="88"/>
      <c r="R298" s="120"/>
      <c r="S298" s="205"/>
    </row>
    <row r="299" spans="1:20" ht="15" customHeight="1">
      <c r="A299" s="277"/>
      <c r="B299" s="295"/>
      <c r="C299" s="243"/>
      <c r="D299" s="4" t="s">
        <v>6</v>
      </c>
      <c r="E299" s="68">
        <f>AVERAGE(F299:S299)</f>
        <v>26.2</v>
      </c>
      <c r="F299" s="19">
        <v>26.2</v>
      </c>
      <c r="G299" s="20"/>
      <c r="H299" s="20"/>
      <c r="I299" s="20"/>
      <c r="J299" s="20"/>
      <c r="K299" s="89"/>
      <c r="L299" s="20"/>
      <c r="M299" s="89"/>
      <c r="N299" s="121"/>
      <c r="O299" s="121"/>
      <c r="P299" s="20"/>
      <c r="Q299" s="89"/>
      <c r="R299" s="121"/>
      <c r="S299" s="143"/>
    </row>
    <row r="300" spans="1:20" ht="15" customHeight="1">
      <c r="A300" s="277"/>
      <c r="B300" s="295"/>
      <c r="C300" s="243"/>
      <c r="D300" s="2" t="s">
        <v>10</v>
      </c>
      <c r="E300" s="62">
        <f>MIN(F300:S300)</f>
        <v>18.399999999999999</v>
      </c>
      <c r="F300" s="29">
        <v>18.399999999999999</v>
      </c>
      <c r="G300" s="30"/>
      <c r="H300" s="30"/>
      <c r="I300" s="30"/>
      <c r="J300" s="30"/>
      <c r="K300" s="93"/>
      <c r="L300" s="30"/>
      <c r="M300" s="93"/>
      <c r="N300" s="125"/>
      <c r="O300" s="125"/>
      <c r="P300" s="30"/>
      <c r="Q300" s="93"/>
      <c r="R300" s="125"/>
      <c r="S300" s="209"/>
    </row>
    <row r="301" spans="1:20" ht="15" customHeight="1">
      <c r="A301" s="277"/>
      <c r="B301" s="295"/>
      <c r="C301" s="246"/>
      <c r="D301" s="10" t="s">
        <v>4</v>
      </c>
      <c r="E301" s="72">
        <f>MAX(F301:S301)</f>
        <v>37.200000000000003</v>
      </c>
      <c r="F301" s="31">
        <v>37.200000000000003</v>
      </c>
      <c r="G301" s="32"/>
      <c r="H301" s="32"/>
      <c r="I301" s="32"/>
      <c r="J301" s="32"/>
      <c r="K301" s="94"/>
      <c r="L301" s="32"/>
      <c r="M301" s="94"/>
      <c r="N301" s="126"/>
      <c r="O301" s="126"/>
      <c r="P301" s="32"/>
      <c r="Q301" s="94"/>
      <c r="R301" s="126"/>
      <c r="S301" s="210"/>
    </row>
    <row r="302" spans="1:20" ht="15" customHeight="1">
      <c r="A302" s="277"/>
      <c r="B302" s="295"/>
      <c r="C302" s="247" t="s">
        <v>2</v>
      </c>
      <c r="D302" s="6" t="s">
        <v>7</v>
      </c>
      <c r="E302" s="73">
        <f>AVERAGE(F302:S302)</f>
        <v>18.899999999999999</v>
      </c>
      <c r="F302" s="23">
        <v>18.899999999999999</v>
      </c>
      <c r="G302" s="24"/>
      <c r="H302" s="24"/>
      <c r="I302" s="24"/>
      <c r="J302" s="24"/>
      <c r="K302" s="95"/>
      <c r="L302" s="24"/>
      <c r="M302" s="95"/>
      <c r="N302" s="127"/>
      <c r="O302" s="127"/>
      <c r="P302" s="24"/>
      <c r="Q302" s="95"/>
      <c r="R302" s="127"/>
      <c r="S302" s="211"/>
    </row>
    <row r="303" spans="1:20" ht="15" customHeight="1">
      <c r="A303" s="277"/>
      <c r="B303" s="295"/>
      <c r="C303" s="243"/>
      <c r="D303" s="3" t="s">
        <v>5</v>
      </c>
      <c r="E303" s="61">
        <f>AVERAGE(F303:S303)</f>
        <v>33.200000000000003</v>
      </c>
      <c r="F303" s="17">
        <v>33.200000000000003</v>
      </c>
      <c r="G303" s="18"/>
      <c r="H303" s="18"/>
      <c r="I303" s="18"/>
      <c r="J303" s="18"/>
      <c r="K303" s="88"/>
      <c r="L303" s="18"/>
      <c r="M303" s="88"/>
      <c r="N303" s="120"/>
      <c r="O303" s="120"/>
      <c r="P303" s="18"/>
      <c r="Q303" s="88"/>
      <c r="R303" s="120"/>
      <c r="S303" s="205"/>
    </row>
    <row r="304" spans="1:20" ht="15" customHeight="1">
      <c r="A304" s="277"/>
      <c r="B304" s="295"/>
      <c r="C304" s="243"/>
      <c r="D304" s="4" t="s">
        <v>6</v>
      </c>
      <c r="E304" s="68">
        <f>AVERAGE(F304:S304)</f>
        <v>25.6</v>
      </c>
      <c r="F304" s="19">
        <v>25.6</v>
      </c>
      <c r="G304" s="20"/>
      <c r="H304" s="20"/>
      <c r="I304" s="20"/>
      <c r="J304" s="20"/>
      <c r="K304" s="89"/>
      <c r="L304" s="20"/>
      <c r="M304" s="89"/>
      <c r="N304" s="121"/>
      <c r="O304" s="121"/>
      <c r="P304" s="20"/>
      <c r="Q304" s="89"/>
      <c r="R304" s="121"/>
      <c r="S304" s="143"/>
    </row>
    <row r="305" spans="1:19" ht="15" customHeight="1">
      <c r="A305" s="277"/>
      <c r="B305" s="295"/>
      <c r="C305" s="243"/>
      <c r="D305" s="2" t="s">
        <v>10</v>
      </c>
      <c r="E305" s="62">
        <f>MIN(F305:S305)</f>
        <v>17.600000000000001</v>
      </c>
      <c r="F305" s="29">
        <v>17.600000000000001</v>
      </c>
      <c r="G305" s="30"/>
      <c r="H305" s="30"/>
      <c r="I305" s="30"/>
      <c r="J305" s="30"/>
      <c r="K305" s="93"/>
      <c r="L305" s="30"/>
      <c r="M305" s="93"/>
      <c r="N305" s="125"/>
      <c r="O305" s="125"/>
      <c r="P305" s="30"/>
      <c r="Q305" s="93"/>
      <c r="R305" s="125"/>
      <c r="S305" s="209"/>
    </row>
    <row r="306" spans="1:19" ht="15" customHeight="1">
      <c r="A306" s="277"/>
      <c r="B306" s="295"/>
      <c r="C306" s="244"/>
      <c r="D306" s="8" t="s">
        <v>4</v>
      </c>
      <c r="E306" s="70">
        <f>MAX(F306:S306)</f>
        <v>35.200000000000003</v>
      </c>
      <c r="F306" s="27">
        <v>35.200000000000003</v>
      </c>
      <c r="G306" s="28"/>
      <c r="H306" s="28"/>
      <c r="I306" s="28"/>
      <c r="J306" s="28"/>
      <c r="K306" s="91"/>
      <c r="L306" s="28"/>
      <c r="M306" s="91"/>
      <c r="N306" s="123"/>
      <c r="O306" s="123"/>
      <c r="P306" s="28"/>
      <c r="Q306" s="91"/>
      <c r="R306" s="123"/>
      <c r="S306" s="207"/>
    </row>
    <row r="307" spans="1:19" ht="15" customHeight="1">
      <c r="A307" s="277"/>
      <c r="B307" s="295"/>
      <c r="C307" s="279" t="s">
        <v>8</v>
      </c>
      <c r="D307" s="45" t="s">
        <v>7</v>
      </c>
      <c r="E307" s="74">
        <f>AVERAGE(F307:S307)</f>
        <v>19.3</v>
      </c>
      <c r="F307" s="46">
        <v>19.3</v>
      </c>
      <c r="G307" s="47"/>
      <c r="H307" s="47"/>
      <c r="I307" s="47"/>
      <c r="J307" s="47"/>
      <c r="K307" s="96"/>
      <c r="L307" s="47"/>
      <c r="M307" s="96"/>
      <c r="N307" s="128"/>
      <c r="O307" s="128"/>
      <c r="P307" s="47"/>
      <c r="Q307" s="96"/>
      <c r="R307" s="128"/>
      <c r="S307" s="212"/>
    </row>
    <row r="308" spans="1:19" ht="15" customHeight="1">
      <c r="A308" s="277"/>
      <c r="B308" s="295"/>
      <c r="C308" s="280"/>
      <c r="D308" s="3" t="s">
        <v>5</v>
      </c>
      <c r="E308" s="61">
        <f>AVERAGE(F308:S308)</f>
        <v>33.5</v>
      </c>
      <c r="F308" s="17">
        <v>33.5</v>
      </c>
      <c r="G308" s="18"/>
      <c r="H308" s="18"/>
      <c r="I308" s="18"/>
      <c r="J308" s="18"/>
      <c r="K308" s="88"/>
      <c r="L308" s="18"/>
      <c r="M308" s="88"/>
      <c r="N308" s="120"/>
      <c r="O308" s="120"/>
      <c r="P308" s="18"/>
      <c r="Q308" s="88"/>
      <c r="R308" s="120"/>
      <c r="S308" s="205"/>
    </row>
    <row r="309" spans="1:19" ht="15" customHeight="1">
      <c r="A309" s="277"/>
      <c r="B309" s="295"/>
      <c r="C309" s="280"/>
      <c r="D309" s="4" t="s">
        <v>6</v>
      </c>
      <c r="E309" s="68">
        <f>AVERAGE(F309:S309)</f>
        <v>26</v>
      </c>
      <c r="F309" s="19">
        <v>26</v>
      </c>
      <c r="G309" s="20"/>
      <c r="H309" s="20"/>
      <c r="I309" s="20"/>
      <c r="J309" s="20"/>
      <c r="K309" s="89"/>
      <c r="L309" s="20"/>
      <c r="M309" s="89"/>
      <c r="N309" s="121"/>
      <c r="O309" s="121"/>
      <c r="P309" s="20"/>
      <c r="Q309" s="89"/>
      <c r="R309" s="121"/>
      <c r="S309" s="143"/>
    </row>
    <row r="310" spans="1:19" ht="15" customHeight="1">
      <c r="A310" s="277"/>
      <c r="B310" s="295"/>
      <c r="C310" s="280"/>
      <c r="D310" s="2" t="s">
        <v>10</v>
      </c>
      <c r="E310" s="62">
        <f>MIN(F310:S310)</f>
        <v>17.600000000000001</v>
      </c>
      <c r="F310" s="29">
        <v>17.600000000000001</v>
      </c>
      <c r="G310" s="30"/>
      <c r="H310" s="30"/>
      <c r="I310" s="30"/>
      <c r="J310" s="30"/>
      <c r="K310" s="93"/>
      <c r="L310" s="30"/>
      <c r="M310" s="93"/>
      <c r="N310" s="125"/>
      <c r="O310" s="125"/>
      <c r="P310" s="30"/>
      <c r="Q310" s="93"/>
      <c r="R310" s="125"/>
      <c r="S310" s="209"/>
    </row>
    <row r="311" spans="1:19" ht="15" customHeight="1">
      <c r="A311" s="277"/>
      <c r="B311" s="295"/>
      <c r="C311" s="280"/>
      <c r="D311" s="3" t="s">
        <v>11</v>
      </c>
      <c r="E311" s="61">
        <f>MAX(F311:S311)</f>
        <v>21.2</v>
      </c>
      <c r="F311" s="17">
        <v>21.2</v>
      </c>
      <c r="G311" s="18"/>
      <c r="H311" s="18"/>
      <c r="I311" s="18"/>
      <c r="J311" s="18"/>
      <c r="K311" s="88"/>
      <c r="L311" s="18"/>
      <c r="M311" s="88"/>
      <c r="N311" s="120"/>
      <c r="O311" s="120"/>
      <c r="P311" s="18"/>
      <c r="Q311" s="88"/>
      <c r="R311" s="120"/>
      <c r="S311" s="205"/>
    </row>
    <row r="312" spans="1:19" ht="15" customHeight="1">
      <c r="A312" s="277"/>
      <c r="B312" s="295"/>
      <c r="C312" s="280"/>
      <c r="D312" s="2" t="s">
        <v>9</v>
      </c>
      <c r="E312" s="62">
        <f>MIN(F312:S312)</f>
        <v>24.7</v>
      </c>
      <c r="F312" s="29">
        <v>24.7</v>
      </c>
      <c r="G312" s="30"/>
      <c r="H312" s="30"/>
      <c r="I312" s="30"/>
      <c r="J312" s="30"/>
      <c r="K312" s="93"/>
      <c r="L312" s="30"/>
      <c r="M312" s="93"/>
      <c r="N312" s="125"/>
      <c r="O312" s="125"/>
      <c r="P312" s="30"/>
      <c r="Q312" s="93"/>
      <c r="R312" s="125"/>
      <c r="S312" s="209"/>
    </row>
    <row r="313" spans="1:19" ht="15" customHeight="1">
      <c r="A313" s="277"/>
      <c r="B313" s="295"/>
      <c r="C313" s="280"/>
      <c r="D313" s="3" t="s">
        <v>4</v>
      </c>
      <c r="E313" s="61">
        <f>MAX(F313:S313)</f>
        <v>37.200000000000003</v>
      </c>
      <c r="F313" s="17">
        <v>37.200000000000003</v>
      </c>
      <c r="G313" s="18"/>
      <c r="H313" s="18"/>
      <c r="I313" s="18"/>
      <c r="J313" s="18"/>
      <c r="K313" s="88"/>
      <c r="L313" s="18"/>
      <c r="M313" s="88"/>
      <c r="N313" s="120"/>
      <c r="O313" s="120"/>
      <c r="P313" s="18"/>
      <c r="Q313" s="88"/>
      <c r="R313" s="120"/>
      <c r="S313" s="205"/>
    </row>
    <row r="314" spans="1:19" ht="15" customHeight="1">
      <c r="A314" s="277"/>
      <c r="B314" s="295"/>
      <c r="C314" s="280"/>
      <c r="D314" s="148" t="s">
        <v>37</v>
      </c>
      <c r="E314" s="62">
        <f>MIN(F314:S314)</f>
        <v>21.9</v>
      </c>
      <c r="F314" s="155">
        <v>21.9</v>
      </c>
      <c r="G314" s="153"/>
      <c r="H314" s="153"/>
      <c r="I314" s="153"/>
      <c r="J314" s="153"/>
      <c r="K314" s="154"/>
      <c r="L314" s="153"/>
      <c r="M314" s="154"/>
      <c r="N314" s="153"/>
      <c r="O314" s="153"/>
      <c r="P314" s="153"/>
      <c r="Q314" s="153"/>
      <c r="R314" s="156"/>
      <c r="S314" s="213"/>
    </row>
    <row r="315" spans="1:19" ht="15" customHeight="1">
      <c r="A315" s="277"/>
      <c r="B315" s="295"/>
      <c r="C315" s="280"/>
      <c r="D315" s="148" t="s">
        <v>38</v>
      </c>
      <c r="E315" s="61">
        <f>MAX(F315:S315)</f>
        <v>30.5</v>
      </c>
      <c r="F315" s="17">
        <v>30.5</v>
      </c>
      <c r="G315" s="18"/>
      <c r="H315" s="18"/>
      <c r="I315" s="18"/>
      <c r="J315" s="18"/>
      <c r="K315" s="88"/>
      <c r="L315" s="18"/>
      <c r="M315" s="88"/>
      <c r="N315" s="18"/>
      <c r="O315" s="18"/>
      <c r="P315" s="18"/>
      <c r="Q315" s="18"/>
      <c r="R315" s="120"/>
      <c r="S315" s="205"/>
    </row>
    <row r="316" spans="1:19" ht="15" customHeight="1">
      <c r="A316" s="277"/>
      <c r="B316" s="295"/>
      <c r="C316" s="280"/>
      <c r="D316" s="5" t="s">
        <v>15</v>
      </c>
      <c r="E316" s="75">
        <f t="shared" ref="E316:E329" si="86">AVERAGE(F316:S316)</f>
        <v>0</v>
      </c>
      <c r="F316" s="33">
        <v>0</v>
      </c>
      <c r="G316" s="34"/>
      <c r="H316" s="34"/>
      <c r="I316" s="34"/>
      <c r="J316" s="34"/>
      <c r="K316" s="97"/>
      <c r="L316" s="34"/>
      <c r="M316" s="97"/>
      <c r="N316" s="129"/>
      <c r="O316" s="129"/>
      <c r="P316" s="34"/>
      <c r="Q316" s="97"/>
      <c r="R316" s="129"/>
      <c r="S316" s="192"/>
    </row>
    <row r="317" spans="1:19" ht="15" customHeight="1">
      <c r="A317" s="277"/>
      <c r="B317" s="295"/>
      <c r="C317" s="280"/>
      <c r="D317" s="5" t="s">
        <v>16</v>
      </c>
      <c r="E317" s="75">
        <f t="shared" si="86"/>
        <v>7</v>
      </c>
      <c r="F317" s="33">
        <v>7</v>
      </c>
      <c r="G317" s="34"/>
      <c r="H317" s="34"/>
      <c r="I317" s="34"/>
      <c r="J317" s="34"/>
      <c r="K317" s="97"/>
      <c r="L317" s="34"/>
      <c r="M317" s="97"/>
      <c r="N317" s="129"/>
      <c r="O317" s="129"/>
      <c r="P317" s="34"/>
      <c r="Q317" s="97"/>
      <c r="R317" s="129"/>
      <c r="S317" s="192"/>
    </row>
    <row r="318" spans="1:19" ht="15" customHeight="1">
      <c r="A318" s="277"/>
      <c r="B318" s="295"/>
      <c r="C318" s="280"/>
      <c r="D318" s="5" t="s">
        <v>17</v>
      </c>
      <c r="E318" s="75">
        <f t="shared" si="86"/>
        <v>0</v>
      </c>
      <c r="F318" s="33">
        <v>0</v>
      </c>
      <c r="G318" s="34"/>
      <c r="H318" s="34"/>
      <c r="I318" s="34"/>
      <c r="J318" s="34"/>
      <c r="K318" s="97"/>
      <c r="L318" s="34"/>
      <c r="M318" s="97"/>
      <c r="N318" s="129"/>
      <c r="O318" s="129"/>
      <c r="P318" s="34"/>
      <c r="Q318" s="97"/>
      <c r="R318" s="129"/>
      <c r="S318" s="192"/>
    </row>
    <row r="319" spans="1:19" ht="15" customHeight="1">
      <c r="A319" s="277"/>
      <c r="B319" s="296"/>
      <c r="C319" s="281"/>
      <c r="D319" s="11" t="s">
        <v>14</v>
      </c>
      <c r="E319" s="132">
        <f t="shared" si="86"/>
        <v>7</v>
      </c>
      <c r="F319" s="35">
        <v>7</v>
      </c>
      <c r="G319" s="36"/>
      <c r="H319" s="36"/>
      <c r="I319" s="36"/>
      <c r="J319" s="36"/>
      <c r="K319" s="98"/>
      <c r="L319" s="36"/>
      <c r="M319" s="98"/>
      <c r="N319" s="130"/>
      <c r="O319" s="130"/>
      <c r="P319" s="36"/>
      <c r="Q319" s="98"/>
      <c r="R319" s="130"/>
      <c r="S319" s="214"/>
    </row>
    <row r="320" spans="1:19" ht="15" customHeight="1">
      <c r="A320" s="277"/>
      <c r="B320" s="248" t="s">
        <v>22</v>
      </c>
      <c r="C320" s="247"/>
      <c r="D320" s="249"/>
      <c r="E320" s="133">
        <f t="shared" si="86"/>
        <v>72</v>
      </c>
      <c r="F320" s="37">
        <v>72</v>
      </c>
      <c r="G320" s="38"/>
      <c r="H320" s="38"/>
      <c r="I320" s="38"/>
      <c r="J320" s="38"/>
      <c r="K320" s="99"/>
      <c r="L320" s="38"/>
      <c r="M320" s="99"/>
      <c r="N320" s="131"/>
      <c r="O320" s="131"/>
      <c r="P320" s="38"/>
      <c r="Q320" s="99"/>
      <c r="R320" s="131"/>
      <c r="S320" s="215"/>
    </row>
    <row r="321" spans="1:20" ht="15" customHeight="1">
      <c r="A321" s="277"/>
      <c r="B321" s="233" t="s">
        <v>36</v>
      </c>
      <c r="C321" s="234"/>
      <c r="D321" s="235"/>
      <c r="E321" s="144" t="e">
        <f>AVERAGE(F321:S321)</f>
        <v>#DIV/0!</v>
      </c>
      <c r="F321" s="145"/>
      <c r="G321" s="146"/>
      <c r="H321" s="146"/>
      <c r="I321" s="146"/>
      <c r="J321" s="146"/>
      <c r="K321" s="147"/>
      <c r="L321" s="146"/>
      <c r="M321" s="147"/>
      <c r="N321" s="146"/>
      <c r="O321" s="146"/>
      <c r="P321" s="146"/>
      <c r="Q321" s="146"/>
      <c r="R321" s="121"/>
      <c r="S321" s="143"/>
    </row>
    <row r="322" spans="1:20" ht="15.75" customHeight="1">
      <c r="A322" s="277"/>
      <c r="B322" s="233" t="s">
        <v>35</v>
      </c>
      <c r="C322" s="234"/>
      <c r="D322" s="235"/>
      <c r="E322" s="144">
        <f>MAX(F322:S322)</f>
        <v>0</v>
      </c>
      <c r="F322" s="145"/>
      <c r="G322" s="146"/>
      <c r="H322" s="146"/>
      <c r="I322" s="146"/>
      <c r="J322" s="146"/>
      <c r="K322" s="147"/>
      <c r="L322" s="146"/>
      <c r="M322" s="147"/>
      <c r="N322" s="146"/>
      <c r="O322" s="146"/>
      <c r="P322" s="146"/>
      <c r="Q322" s="146"/>
      <c r="R322" s="152"/>
      <c r="S322" s="191"/>
    </row>
    <row r="323" spans="1:20" ht="13.5" customHeight="1">
      <c r="A323" s="277"/>
      <c r="B323" s="250" t="s">
        <v>19</v>
      </c>
      <c r="C323" s="243"/>
      <c r="D323" s="251"/>
      <c r="E323" s="134">
        <f t="shared" si="86"/>
        <v>4</v>
      </c>
      <c r="F323" s="33">
        <v>4</v>
      </c>
      <c r="G323" s="34"/>
      <c r="H323" s="34"/>
      <c r="I323" s="34"/>
      <c r="J323" s="34"/>
      <c r="K323" s="97"/>
      <c r="L323" s="34"/>
      <c r="M323" s="97"/>
      <c r="N323" s="129"/>
      <c r="O323" s="129"/>
      <c r="P323" s="34"/>
      <c r="Q323" s="97"/>
      <c r="R323" s="129"/>
      <c r="S323" s="192"/>
    </row>
    <row r="324" spans="1:20" ht="15" customHeight="1">
      <c r="A324" s="277"/>
      <c r="B324" s="250" t="s">
        <v>20</v>
      </c>
      <c r="C324" s="243"/>
      <c r="D324" s="251"/>
      <c r="E324" s="135">
        <f t="shared" si="86"/>
        <v>62.6</v>
      </c>
      <c r="F324" s="19">
        <v>62.6</v>
      </c>
      <c r="G324" s="20"/>
      <c r="H324" s="20"/>
      <c r="I324" s="20"/>
      <c r="J324" s="20"/>
      <c r="K324" s="89"/>
      <c r="L324" s="20"/>
      <c r="M324" s="89"/>
      <c r="N324" s="121"/>
      <c r="O324" s="121"/>
      <c r="P324" s="20"/>
      <c r="Q324" s="89"/>
      <c r="R324" s="121"/>
      <c r="S324" s="143"/>
    </row>
    <row r="325" spans="1:20" ht="15" customHeight="1">
      <c r="A325" s="277"/>
      <c r="B325" s="233" t="s">
        <v>48</v>
      </c>
      <c r="C325" s="234"/>
      <c r="D325" s="235"/>
      <c r="E325" s="68">
        <f>MAX(F325:S325)</f>
        <v>0</v>
      </c>
      <c r="F325" s="217"/>
      <c r="G325" s="218"/>
      <c r="H325" s="218"/>
      <c r="I325" s="218"/>
      <c r="J325" s="218"/>
      <c r="K325" s="219"/>
      <c r="L325" s="218"/>
      <c r="M325" s="219"/>
      <c r="N325" s="220"/>
      <c r="O325" s="220"/>
      <c r="P325" s="218"/>
      <c r="Q325" s="219"/>
      <c r="R325" s="220"/>
      <c r="S325" s="224"/>
      <c r="T325" s="223"/>
    </row>
    <row r="326" spans="1:20" ht="15" customHeight="1" thickBot="1">
      <c r="A326" s="278"/>
      <c r="B326" s="239" t="s">
        <v>21</v>
      </c>
      <c r="C326" s="240"/>
      <c r="D326" s="241"/>
      <c r="E326" s="136">
        <f t="shared" si="86"/>
        <v>0</v>
      </c>
      <c r="F326" s="39">
        <v>0</v>
      </c>
      <c r="G326" s="40"/>
      <c r="H326" s="40"/>
      <c r="I326" s="40"/>
      <c r="J326" s="40"/>
      <c r="K326" s="100"/>
      <c r="L326" s="40"/>
      <c r="M326" s="100"/>
      <c r="N326" s="117"/>
      <c r="O326" s="117"/>
      <c r="P326" s="40"/>
      <c r="Q326" s="100"/>
      <c r="R326" s="117"/>
      <c r="S326" s="193"/>
    </row>
    <row r="327" spans="1:20" ht="15" customHeight="1" thickTop="1">
      <c r="A327" s="276" t="s">
        <v>30</v>
      </c>
      <c r="B327" s="294" t="s">
        <v>12</v>
      </c>
      <c r="C327" s="242" t="s">
        <v>0</v>
      </c>
      <c r="D327" s="7" t="s">
        <v>7</v>
      </c>
      <c r="E327" s="67">
        <f t="shared" si="86"/>
        <v>17.600000000000001</v>
      </c>
      <c r="F327" s="15">
        <v>17.600000000000001</v>
      </c>
      <c r="G327" s="16"/>
      <c r="H327" s="16"/>
      <c r="I327" s="16"/>
      <c r="J327" s="16"/>
      <c r="K327" s="87"/>
      <c r="L327" s="16"/>
      <c r="M327" s="87"/>
      <c r="N327" s="119"/>
      <c r="O327" s="119"/>
      <c r="P327" s="16"/>
      <c r="Q327" s="87"/>
      <c r="R327" s="119"/>
      <c r="S327" s="204"/>
    </row>
    <row r="328" spans="1:20" ht="15" customHeight="1">
      <c r="A328" s="277"/>
      <c r="B328" s="295"/>
      <c r="C328" s="243"/>
      <c r="D328" s="3" t="s">
        <v>5</v>
      </c>
      <c r="E328" s="61">
        <f t="shared" si="86"/>
        <v>30.5</v>
      </c>
      <c r="F328" s="17">
        <v>30.5</v>
      </c>
      <c r="G328" s="18"/>
      <c r="H328" s="18"/>
      <c r="I328" s="18"/>
      <c r="J328" s="18"/>
      <c r="K328" s="88"/>
      <c r="L328" s="18"/>
      <c r="M328" s="88"/>
      <c r="N328" s="120"/>
      <c r="O328" s="120"/>
      <c r="P328" s="18"/>
      <c r="Q328" s="88"/>
      <c r="R328" s="120"/>
      <c r="S328" s="205"/>
    </row>
    <row r="329" spans="1:20" ht="15" customHeight="1">
      <c r="A329" s="277"/>
      <c r="B329" s="295"/>
      <c r="C329" s="243"/>
      <c r="D329" s="4" t="s">
        <v>6</v>
      </c>
      <c r="E329" s="68">
        <f t="shared" si="86"/>
        <v>23.2</v>
      </c>
      <c r="F329" s="19">
        <v>23.2</v>
      </c>
      <c r="G329" s="20"/>
      <c r="H329" s="20"/>
      <c r="I329" s="20"/>
      <c r="J329" s="20"/>
      <c r="K329" s="89"/>
      <c r="L329" s="20"/>
      <c r="M329" s="89"/>
      <c r="N329" s="121"/>
      <c r="O329" s="121"/>
      <c r="P329" s="20"/>
      <c r="Q329" s="89"/>
      <c r="R329" s="121"/>
      <c r="S329" s="143"/>
    </row>
    <row r="330" spans="1:20" ht="15" customHeight="1">
      <c r="A330" s="277"/>
      <c r="B330" s="295"/>
      <c r="C330" s="243"/>
      <c r="D330" s="2" t="s">
        <v>10</v>
      </c>
      <c r="E330" s="69">
        <f>MIN(F330:S330)</f>
        <v>16.2</v>
      </c>
      <c r="F330" s="25">
        <v>16.2</v>
      </c>
      <c r="G330" s="26"/>
      <c r="H330" s="26"/>
      <c r="I330" s="26"/>
      <c r="J330" s="26"/>
      <c r="K330" s="90"/>
      <c r="L330" s="26"/>
      <c r="M330" s="90"/>
      <c r="N330" s="122"/>
      <c r="O330" s="122"/>
      <c r="P330" s="26"/>
      <c r="Q330" s="90"/>
      <c r="R330" s="122"/>
      <c r="S330" s="206"/>
    </row>
    <row r="331" spans="1:20" ht="15" customHeight="1">
      <c r="A331" s="277"/>
      <c r="B331" s="295"/>
      <c r="C331" s="244"/>
      <c r="D331" s="8" t="s">
        <v>4</v>
      </c>
      <c r="E331" s="70">
        <f>MAX(F331:S331)</f>
        <v>34.5</v>
      </c>
      <c r="F331" s="27">
        <v>34.5</v>
      </c>
      <c r="G331" s="28"/>
      <c r="H331" s="28"/>
      <c r="I331" s="28"/>
      <c r="J331" s="28"/>
      <c r="K331" s="91"/>
      <c r="L331" s="28"/>
      <c r="M331" s="91"/>
      <c r="N331" s="123"/>
      <c r="O331" s="123"/>
      <c r="P331" s="28"/>
      <c r="Q331" s="91"/>
      <c r="R331" s="123"/>
      <c r="S331" s="207"/>
    </row>
    <row r="332" spans="1:20" ht="15" customHeight="1">
      <c r="A332" s="277"/>
      <c r="B332" s="295"/>
      <c r="C332" s="245" t="s">
        <v>1</v>
      </c>
      <c r="D332" s="9" t="s">
        <v>7</v>
      </c>
      <c r="E332" s="71">
        <f>AVERAGE(F332:S332)</f>
        <v>13.4</v>
      </c>
      <c r="F332" s="21">
        <v>13.4</v>
      </c>
      <c r="G332" s="22"/>
      <c r="H332" s="22"/>
      <c r="I332" s="22"/>
      <c r="J332" s="22"/>
      <c r="K332" s="92"/>
      <c r="L332" s="22"/>
      <c r="M332" s="92"/>
      <c r="N332" s="124"/>
      <c r="O332" s="124"/>
      <c r="P332" s="22"/>
      <c r="Q332" s="92"/>
      <c r="R332" s="124"/>
      <c r="S332" s="208"/>
    </row>
    <row r="333" spans="1:20" ht="15" customHeight="1">
      <c r="A333" s="277"/>
      <c r="B333" s="295"/>
      <c r="C333" s="243"/>
      <c r="D333" s="3" t="s">
        <v>5</v>
      </c>
      <c r="E333" s="61">
        <f>AVERAGE(F333:S333)</f>
        <v>22.4</v>
      </c>
      <c r="F333" s="17">
        <v>22.4</v>
      </c>
      <c r="G333" s="18"/>
      <c r="H333" s="18"/>
      <c r="I333" s="18"/>
      <c r="J333" s="18"/>
      <c r="K333" s="88"/>
      <c r="L333" s="18"/>
      <c r="M333" s="88"/>
      <c r="N333" s="120"/>
      <c r="O333" s="120"/>
      <c r="P333" s="18"/>
      <c r="Q333" s="88"/>
      <c r="R333" s="120"/>
      <c r="S333" s="205"/>
    </row>
    <row r="334" spans="1:20" ht="15" customHeight="1">
      <c r="A334" s="277"/>
      <c r="B334" s="295"/>
      <c r="C334" s="243"/>
      <c r="D334" s="4" t="s">
        <v>6</v>
      </c>
      <c r="E334" s="68">
        <f>AVERAGE(F334:S334)</f>
        <v>17.399999999999999</v>
      </c>
      <c r="F334" s="19">
        <v>17.399999999999999</v>
      </c>
      <c r="G334" s="20"/>
      <c r="H334" s="20"/>
      <c r="I334" s="20"/>
      <c r="J334" s="20"/>
      <c r="K334" s="89"/>
      <c r="L334" s="20"/>
      <c r="M334" s="89"/>
      <c r="N334" s="121"/>
      <c r="O334" s="121"/>
      <c r="P334" s="20"/>
      <c r="Q334" s="89"/>
      <c r="R334" s="121"/>
      <c r="S334" s="143"/>
    </row>
    <row r="335" spans="1:20" ht="15" customHeight="1">
      <c r="A335" s="277"/>
      <c r="B335" s="295"/>
      <c r="C335" s="243"/>
      <c r="D335" s="2" t="s">
        <v>10</v>
      </c>
      <c r="E335" s="62">
        <f>MIN(F335:S335)</f>
        <v>11.3</v>
      </c>
      <c r="F335" s="29">
        <v>11.3</v>
      </c>
      <c r="G335" s="30"/>
      <c r="H335" s="30"/>
      <c r="I335" s="30"/>
      <c r="J335" s="30"/>
      <c r="K335" s="93"/>
      <c r="L335" s="30"/>
      <c r="M335" s="93"/>
      <c r="N335" s="125"/>
      <c r="O335" s="125"/>
      <c r="P335" s="30"/>
      <c r="Q335" s="93"/>
      <c r="R335" s="125"/>
      <c r="S335" s="209"/>
    </row>
    <row r="336" spans="1:20" ht="15" customHeight="1">
      <c r="A336" s="277"/>
      <c r="B336" s="295"/>
      <c r="C336" s="246"/>
      <c r="D336" s="10" t="s">
        <v>4</v>
      </c>
      <c r="E336" s="72">
        <f>MAX(F336:S336)</f>
        <v>29.3</v>
      </c>
      <c r="F336" s="31">
        <v>29.3</v>
      </c>
      <c r="G336" s="32"/>
      <c r="H336" s="32"/>
      <c r="I336" s="32"/>
      <c r="J336" s="32"/>
      <c r="K336" s="94"/>
      <c r="L336" s="32"/>
      <c r="M336" s="94"/>
      <c r="N336" s="126"/>
      <c r="O336" s="126"/>
      <c r="P336" s="32"/>
      <c r="Q336" s="94"/>
      <c r="R336" s="126"/>
      <c r="S336" s="210"/>
    </row>
    <row r="337" spans="1:19" ht="15" customHeight="1">
      <c r="A337" s="277"/>
      <c r="B337" s="295"/>
      <c r="C337" s="247" t="s">
        <v>2</v>
      </c>
      <c r="D337" s="6" t="s">
        <v>7</v>
      </c>
      <c r="E337" s="73">
        <f>AVERAGE(F337:S337)</f>
        <v>13.9</v>
      </c>
      <c r="F337" s="23">
        <v>13.9</v>
      </c>
      <c r="G337" s="24"/>
      <c r="H337" s="24"/>
      <c r="I337" s="24"/>
      <c r="J337" s="24"/>
      <c r="K337" s="95"/>
      <c r="L337" s="24"/>
      <c r="M337" s="95"/>
      <c r="N337" s="127"/>
      <c r="O337" s="127"/>
      <c r="P337" s="24"/>
      <c r="Q337" s="95"/>
      <c r="R337" s="127"/>
      <c r="S337" s="211"/>
    </row>
    <row r="338" spans="1:19" ht="15" customHeight="1">
      <c r="A338" s="277"/>
      <c r="B338" s="295"/>
      <c r="C338" s="243"/>
      <c r="D338" s="3" t="s">
        <v>5</v>
      </c>
      <c r="E338" s="61">
        <f>AVERAGE(F338:S338)</f>
        <v>25.3</v>
      </c>
      <c r="F338" s="17">
        <v>25.3</v>
      </c>
      <c r="G338" s="18"/>
      <c r="H338" s="18"/>
      <c r="I338" s="18"/>
      <c r="J338" s="18"/>
      <c r="K338" s="88"/>
      <c r="L338" s="18"/>
      <c r="M338" s="88"/>
      <c r="N338" s="120"/>
      <c r="O338" s="120"/>
      <c r="P338" s="18"/>
      <c r="Q338" s="88"/>
      <c r="R338" s="120"/>
      <c r="S338" s="205"/>
    </row>
    <row r="339" spans="1:19" ht="15" customHeight="1">
      <c r="A339" s="277"/>
      <c r="B339" s="295"/>
      <c r="C339" s="243"/>
      <c r="D339" s="4" t="s">
        <v>6</v>
      </c>
      <c r="E339" s="68">
        <f>AVERAGE(F339:S339)</f>
        <v>19.2</v>
      </c>
      <c r="F339" s="19">
        <v>19.2</v>
      </c>
      <c r="G339" s="20"/>
      <c r="H339" s="20"/>
      <c r="I339" s="20"/>
      <c r="J339" s="20"/>
      <c r="K339" s="89"/>
      <c r="L339" s="20"/>
      <c r="M339" s="89"/>
      <c r="N339" s="121"/>
      <c r="O339" s="121"/>
      <c r="P339" s="20"/>
      <c r="Q339" s="89"/>
      <c r="R339" s="121"/>
      <c r="S339" s="143"/>
    </row>
    <row r="340" spans="1:19" ht="15" customHeight="1">
      <c r="A340" s="277"/>
      <c r="B340" s="295"/>
      <c r="C340" s="243"/>
      <c r="D340" s="2" t="s">
        <v>10</v>
      </c>
      <c r="E340" s="62">
        <f>MIN(F340:S340)</f>
        <v>10.199999999999999</v>
      </c>
      <c r="F340" s="29">
        <v>10.199999999999999</v>
      </c>
      <c r="G340" s="30"/>
      <c r="H340" s="30"/>
      <c r="I340" s="30"/>
      <c r="J340" s="30"/>
      <c r="K340" s="93"/>
      <c r="L340" s="30"/>
      <c r="M340" s="93"/>
      <c r="N340" s="125"/>
      <c r="O340" s="125"/>
      <c r="P340" s="30"/>
      <c r="Q340" s="93"/>
      <c r="R340" s="125"/>
      <c r="S340" s="209"/>
    </row>
    <row r="341" spans="1:19" ht="15" customHeight="1">
      <c r="A341" s="277"/>
      <c r="B341" s="295"/>
      <c r="C341" s="244"/>
      <c r="D341" s="8" t="s">
        <v>4</v>
      </c>
      <c r="E341" s="70">
        <f>MAX(F341:S341)</f>
        <v>29.2</v>
      </c>
      <c r="F341" s="27">
        <v>29.2</v>
      </c>
      <c r="G341" s="28"/>
      <c r="H341" s="28"/>
      <c r="I341" s="28"/>
      <c r="J341" s="28"/>
      <c r="K341" s="91"/>
      <c r="L341" s="28"/>
      <c r="M341" s="91"/>
      <c r="N341" s="123"/>
      <c r="O341" s="123"/>
      <c r="P341" s="28"/>
      <c r="Q341" s="91"/>
      <c r="R341" s="123"/>
      <c r="S341" s="207"/>
    </row>
    <row r="342" spans="1:19" ht="15" customHeight="1">
      <c r="A342" s="277"/>
      <c r="B342" s="295"/>
      <c r="C342" s="279" t="s">
        <v>8</v>
      </c>
      <c r="D342" s="45" t="s">
        <v>7</v>
      </c>
      <c r="E342" s="74">
        <f>AVERAGE(F342:S342)</f>
        <v>15</v>
      </c>
      <c r="F342" s="46">
        <v>15</v>
      </c>
      <c r="G342" s="47"/>
      <c r="H342" s="47"/>
      <c r="I342" s="47"/>
      <c r="J342" s="47"/>
      <c r="K342" s="96"/>
      <c r="L342" s="47"/>
      <c r="M342" s="96"/>
      <c r="N342" s="128"/>
      <c r="O342" s="128"/>
      <c r="P342" s="47"/>
      <c r="Q342" s="96"/>
      <c r="R342" s="128"/>
      <c r="S342" s="212"/>
    </row>
    <row r="343" spans="1:19" ht="15" customHeight="1">
      <c r="A343" s="277"/>
      <c r="B343" s="295"/>
      <c r="C343" s="280"/>
      <c r="D343" s="3" t="s">
        <v>5</v>
      </c>
      <c r="E343" s="61">
        <f>AVERAGE(F343:S343)</f>
        <v>26</v>
      </c>
      <c r="F343" s="17">
        <v>26</v>
      </c>
      <c r="G343" s="18"/>
      <c r="H343" s="18"/>
      <c r="I343" s="18"/>
      <c r="J343" s="18"/>
      <c r="K343" s="88"/>
      <c r="L343" s="18"/>
      <c r="M343" s="88"/>
      <c r="N343" s="120"/>
      <c r="O343" s="120"/>
      <c r="P343" s="18"/>
      <c r="Q343" s="88"/>
      <c r="R343" s="120"/>
      <c r="S343" s="205"/>
    </row>
    <row r="344" spans="1:19" ht="15" customHeight="1">
      <c r="A344" s="277"/>
      <c r="B344" s="295"/>
      <c r="C344" s="280"/>
      <c r="D344" s="4" t="s">
        <v>6</v>
      </c>
      <c r="E344" s="68">
        <f>AVERAGE(F344:S344)</f>
        <v>19.899999999999999</v>
      </c>
      <c r="F344" s="19">
        <v>19.899999999999999</v>
      </c>
      <c r="G344" s="20"/>
      <c r="H344" s="20"/>
      <c r="I344" s="20"/>
      <c r="J344" s="20"/>
      <c r="K344" s="89"/>
      <c r="L344" s="20"/>
      <c r="M344" s="89"/>
      <c r="N344" s="121"/>
      <c r="O344" s="121"/>
      <c r="P344" s="20"/>
      <c r="Q344" s="89"/>
      <c r="R344" s="121"/>
      <c r="S344" s="143"/>
    </row>
    <row r="345" spans="1:19" ht="15" customHeight="1">
      <c r="A345" s="277"/>
      <c r="B345" s="295"/>
      <c r="C345" s="280"/>
      <c r="D345" s="2" t="s">
        <v>10</v>
      </c>
      <c r="E345" s="62">
        <f>MIN(F345:S345)</f>
        <v>10.199999999999999</v>
      </c>
      <c r="F345" s="29">
        <v>10.199999999999999</v>
      </c>
      <c r="G345" s="30"/>
      <c r="H345" s="30"/>
      <c r="I345" s="30"/>
      <c r="J345" s="30"/>
      <c r="K345" s="93"/>
      <c r="L345" s="30"/>
      <c r="M345" s="93"/>
      <c r="N345" s="125"/>
      <c r="O345" s="125"/>
      <c r="P345" s="30"/>
      <c r="Q345" s="93"/>
      <c r="R345" s="125"/>
      <c r="S345" s="209"/>
    </row>
    <row r="346" spans="1:19" ht="15" customHeight="1">
      <c r="A346" s="277"/>
      <c r="B346" s="295"/>
      <c r="C346" s="280"/>
      <c r="D346" s="3" t="s">
        <v>11</v>
      </c>
      <c r="E346" s="61">
        <f>MAX(F346:S346)</f>
        <v>19.3</v>
      </c>
      <c r="F346" s="17">
        <v>19.3</v>
      </c>
      <c r="G346" s="18"/>
      <c r="H346" s="18"/>
      <c r="I346" s="18"/>
      <c r="J346" s="18"/>
      <c r="K346" s="88"/>
      <c r="L346" s="18"/>
      <c r="M346" s="88"/>
      <c r="N346" s="120"/>
      <c r="O346" s="120"/>
      <c r="P346" s="18"/>
      <c r="Q346" s="88"/>
      <c r="R346" s="120"/>
      <c r="S346" s="205"/>
    </row>
    <row r="347" spans="1:19" ht="15" customHeight="1">
      <c r="A347" s="277"/>
      <c r="B347" s="295"/>
      <c r="C347" s="280"/>
      <c r="D347" s="2" t="s">
        <v>9</v>
      </c>
      <c r="E347" s="62">
        <f>MIN(F347:S347)</f>
        <v>18</v>
      </c>
      <c r="F347" s="29">
        <v>18</v>
      </c>
      <c r="G347" s="30"/>
      <c r="H347" s="30"/>
      <c r="I347" s="30"/>
      <c r="J347" s="30"/>
      <c r="K347" s="93"/>
      <c r="L347" s="30"/>
      <c r="M347" s="93"/>
      <c r="N347" s="125"/>
      <c r="O347" s="125"/>
      <c r="P347" s="30"/>
      <c r="Q347" s="93"/>
      <c r="R347" s="125"/>
      <c r="S347" s="209"/>
    </row>
    <row r="348" spans="1:19" ht="15" customHeight="1">
      <c r="A348" s="277"/>
      <c r="B348" s="295"/>
      <c r="C348" s="280"/>
      <c r="D348" s="3" t="s">
        <v>4</v>
      </c>
      <c r="E348" s="61">
        <f>MAX(F348:S348)</f>
        <v>34.5</v>
      </c>
      <c r="F348" s="17">
        <v>34.5</v>
      </c>
      <c r="G348" s="18"/>
      <c r="H348" s="18"/>
      <c r="I348" s="18"/>
      <c r="J348" s="18"/>
      <c r="K348" s="88"/>
      <c r="L348" s="18"/>
      <c r="M348" s="88"/>
      <c r="N348" s="120"/>
      <c r="O348" s="120"/>
      <c r="P348" s="18"/>
      <c r="Q348" s="88"/>
      <c r="R348" s="120"/>
      <c r="S348" s="205"/>
    </row>
    <row r="349" spans="1:19" ht="15" customHeight="1">
      <c r="A349" s="277"/>
      <c r="B349" s="295"/>
      <c r="C349" s="280"/>
      <c r="D349" s="148" t="s">
        <v>37</v>
      </c>
      <c r="E349" s="62">
        <f>MIN(F349:S349)</f>
        <v>15</v>
      </c>
      <c r="F349" s="155">
        <v>15</v>
      </c>
      <c r="G349" s="153"/>
      <c r="H349" s="153"/>
      <c r="I349" s="153"/>
      <c r="J349" s="153"/>
      <c r="K349" s="154"/>
      <c r="L349" s="153"/>
      <c r="M349" s="154"/>
      <c r="N349" s="153"/>
      <c r="O349" s="153"/>
      <c r="P349" s="153"/>
      <c r="Q349" s="153"/>
      <c r="R349" s="156"/>
      <c r="S349" s="213"/>
    </row>
    <row r="350" spans="1:19" ht="15" customHeight="1">
      <c r="A350" s="277"/>
      <c r="B350" s="295"/>
      <c r="C350" s="280"/>
      <c r="D350" s="148" t="s">
        <v>38</v>
      </c>
      <c r="E350" s="61">
        <f>MAX(F350:S350)</f>
        <v>25.1</v>
      </c>
      <c r="F350" s="17">
        <v>25.1</v>
      </c>
      <c r="G350" s="18"/>
      <c r="H350" s="18"/>
      <c r="I350" s="18"/>
      <c r="J350" s="18"/>
      <c r="K350" s="88"/>
      <c r="L350" s="18"/>
      <c r="M350" s="88"/>
      <c r="N350" s="18"/>
      <c r="O350" s="18"/>
      <c r="P350" s="18"/>
      <c r="Q350" s="18"/>
      <c r="R350" s="120"/>
      <c r="S350" s="205"/>
    </row>
    <row r="351" spans="1:19" ht="15" customHeight="1">
      <c r="A351" s="277"/>
      <c r="B351" s="295"/>
      <c r="C351" s="280"/>
      <c r="D351" s="5" t="s">
        <v>15</v>
      </c>
      <c r="E351" s="75">
        <f t="shared" ref="E351:E364" si="87">AVERAGE(F351:S351)</f>
        <v>0</v>
      </c>
      <c r="F351" s="33">
        <v>0</v>
      </c>
      <c r="G351" s="34"/>
      <c r="H351" s="34"/>
      <c r="I351" s="34"/>
      <c r="J351" s="34"/>
      <c r="K351" s="97"/>
      <c r="L351" s="34"/>
      <c r="M351" s="97"/>
      <c r="N351" s="129"/>
      <c r="O351" s="129"/>
      <c r="P351" s="34"/>
      <c r="Q351" s="97"/>
      <c r="R351" s="129"/>
      <c r="S351" s="192"/>
    </row>
    <row r="352" spans="1:19" ht="15" customHeight="1">
      <c r="A352" s="277"/>
      <c r="B352" s="295"/>
      <c r="C352" s="280"/>
      <c r="D352" s="5" t="s">
        <v>16</v>
      </c>
      <c r="E352" s="75">
        <f t="shared" si="87"/>
        <v>0</v>
      </c>
      <c r="F352" s="33">
        <v>0</v>
      </c>
      <c r="G352" s="34"/>
      <c r="H352" s="34"/>
      <c r="I352" s="34"/>
      <c r="J352" s="34"/>
      <c r="K352" s="97"/>
      <c r="L352" s="34"/>
      <c r="M352" s="97"/>
      <c r="N352" s="129"/>
      <c r="O352" s="129"/>
      <c r="P352" s="34"/>
      <c r="Q352" s="97"/>
      <c r="R352" s="129"/>
      <c r="S352" s="192"/>
    </row>
    <row r="353" spans="1:20" ht="15" customHeight="1">
      <c r="A353" s="277"/>
      <c r="B353" s="295"/>
      <c r="C353" s="280"/>
      <c r="D353" s="5" t="s">
        <v>17</v>
      </c>
      <c r="E353" s="75">
        <f t="shared" si="87"/>
        <v>0</v>
      </c>
      <c r="F353" s="33">
        <v>0</v>
      </c>
      <c r="G353" s="34"/>
      <c r="H353" s="34"/>
      <c r="I353" s="34"/>
      <c r="J353" s="34"/>
      <c r="K353" s="97"/>
      <c r="L353" s="34"/>
      <c r="M353" s="97"/>
      <c r="N353" s="129"/>
      <c r="O353" s="129"/>
      <c r="P353" s="34"/>
      <c r="Q353" s="97"/>
      <c r="R353" s="129"/>
      <c r="S353" s="192"/>
    </row>
    <row r="354" spans="1:20" ht="15" customHeight="1">
      <c r="A354" s="277"/>
      <c r="B354" s="296"/>
      <c r="C354" s="281"/>
      <c r="D354" s="11" t="s">
        <v>14</v>
      </c>
      <c r="E354" s="76">
        <f t="shared" si="87"/>
        <v>0</v>
      </c>
      <c r="F354" s="35">
        <v>0</v>
      </c>
      <c r="G354" s="36"/>
      <c r="H354" s="36"/>
      <c r="I354" s="36"/>
      <c r="J354" s="36"/>
      <c r="K354" s="98"/>
      <c r="L354" s="36"/>
      <c r="M354" s="98"/>
      <c r="N354" s="130"/>
      <c r="O354" s="130"/>
      <c r="P354" s="36"/>
      <c r="Q354" s="98"/>
      <c r="R354" s="130"/>
      <c r="S354" s="214"/>
    </row>
    <row r="355" spans="1:20" ht="15" customHeight="1">
      <c r="A355" s="277"/>
      <c r="B355" s="248" t="s">
        <v>22</v>
      </c>
      <c r="C355" s="247"/>
      <c r="D355" s="249"/>
      <c r="E355" s="77">
        <f t="shared" si="87"/>
        <v>77</v>
      </c>
      <c r="F355" s="37">
        <v>77</v>
      </c>
      <c r="G355" s="38"/>
      <c r="H355" s="38"/>
      <c r="I355" s="38"/>
      <c r="J355" s="38"/>
      <c r="K355" s="99"/>
      <c r="L355" s="38"/>
      <c r="M355" s="99"/>
      <c r="N355" s="131"/>
      <c r="O355" s="131"/>
      <c r="P355" s="38"/>
      <c r="Q355" s="99"/>
      <c r="R355" s="131"/>
      <c r="S355" s="215"/>
    </row>
    <row r="356" spans="1:20" ht="15" customHeight="1">
      <c r="A356" s="277"/>
      <c r="B356" s="233" t="s">
        <v>36</v>
      </c>
      <c r="C356" s="234"/>
      <c r="D356" s="235"/>
      <c r="E356" s="144" t="e">
        <f>AVERAGE(F356:S356)</f>
        <v>#DIV/0!</v>
      </c>
      <c r="F356" s="145"/>
      <c r="G356" s="146"/>
      <c r="H356" s="146"/>
      <c r="I356" s="146"/>
      <c r="J356" s="146"/>
      <c r="K356" s="147"/>
      <c r="L356" s="146"/>
      <c r="M356" s="147"/>
      <c r="N356" s="146"/>
      <c r="O356" s="146"/>
      <c r="P356" s="146"/>
      <c r="Q356" s="146"/>
      <c r="R356" s="121"/>
      <c r="S356" s="143"/>
    </row>
    <row r="357" spans="1:20" ht="15.75" customHeight="1">
      <c r="A357" s="277"/>
      <c r="B357" s="233" t="s">
        <v>35</v>
      </c>
      <c r="C357" s="234"/>
      <c r="D357" s="235"/>
      <c r="E357" s="144">
        <f>MAX(F357:S357)</f>
        <v>0</v>
      </c>
      <c r="F357" s="145"/>
      <c r="G357" s="146"/>
      <c r="H357" s="146"/>
      <c r="I357" s="146"/>
      <c r="J357" s="146"/>
      <c r="K357" s="147"/>
      <c r="L357" s="146"/>
      <c r="M357" s="147"/>
      <c r="N357" s="146"/>
      <c r="O357" s="146"/>
      <c r="P357" s="146"/>
      <c r="Q357" s="146"/>
      <c r="R357" s="152"/>
      <c r="S357" s="191"/>
    </row>
    <row r="358" spans="1:20" ht="13.5" customHeight="1">
      <c r="A358" s="277"/>
      <c r="B358" s="250" t="s">
        <v>19</v>
      </c>
      <c r="C358" s="243"/>
      <c r="D358" s="251"/>
      <c r="E358" s="75">
        <f t="shared" si="87"/>
        <v>12</v>
      </c>
      <c r="F358" s="33">
        <v>12</v>
      </c>
      <c r="G358" s="34"/>
      <c r="H358" s="34"/>
      <c r="I358" s="34"/>
      <c r="J358" s="34"/>
      <c r="K358" s="97"/>
      <c r="L358" s="34"/>
      <c r="M358" s="97"/>
      <c r="N358" s="129"/>
      <c r="O358" s="129"/>
      <c r="P358" s="34"/>
      <c r="Q358" s="97"/>
      <c r="R358" s="129"/>
      <c r="S358" s="192"/>
    </row>
    <row r="359" spans="1:20" ht="15" customHeight="1">
      <c r="A359" s="277"/>
      <c r="B359" s="250" t="s">
        <v>20</v>
      </c>
      <c r="C359" s="243"/>
      <c r="D359" s="251"/>
      <c r="E359" s="68">
        <f t="shared" si="87"/>
        <v>254.2</v>
      </c>
      <c r="F359" s="19">
        <v>254.2</v>
      </c>
      <c r="G359" s="20"/>
      <c r="H359" s="20"/>
      <c r="I359" s="20"/>
      <c r="J359" s="20"/>
      <c r="K359" s="89"/>
      <c r="L359" s="20"/>
      <c r="M359" s="89"/>
      <c r="N359" s="121"/>
      <c r="O359" s="121"/>
      <c r="P359" s="20"/>
      <c r="Q359" s="89"/>
      <c r="R359" s="121"/>
      <c r="S359" s="143"/>
    </row>
    <row r="360" spans="1:20" ht="15" customHeight="1">
      <c r="A360" s="277"/>
      <c r="B360" s="233" t="s">
        <v>48</v>
      </c>
      <c r="C360" s="234"/>
      <c r="D360" s="235"/>
      <c r="E360" s="68">
        <f>MAX(F360:S360)</f>
        <v>0</v>
      </c>
      <c r="F360" s="217"/>
      <c r="G360" s="218"/>
      <c r="H360" s="218"/>
      <c r="I360" s="218"/>
      <c r="J360" s="218"/>
      <c r="K360" s="219"/>
      <c r="L360" s="218"/>
      <c r="M360" s="219"/>
      <c r="N360" s="220"/>
      <c r="O360" s="220"/>
      <c r="P360" s="218"/>
      <c r="Q360" s="219"/>
      <c r="R360" s="220"/>
      <c r="S360" s="224"/>
      <c r="T360" s="223"/>
    </row>
    <row r="361" spans="1:20" ht="15" customHeight="1" thickBot="1">
      <c r="A361" s="278"/>
      <c r="B361" s="239" t="s">
        <v>21</v>
      </c>
      <c r="C361" s="240"/>
      <c r="D361" s="241"/>
      <c r="E361" s="78">
        <f t="shared" si="87"/>
        <v>0</v>
      </c>
      <c r="F361" s="39">
        <v>0</v>
      </c>
      <c r="G361" s="40"/>
      <c r="H361" s="40"/>
      <c r="I361" s="40"/>
      <c r="J361" s="40"/>
      <c r="K361" s="100"/>
      <c r="L361" s="40"/>
      <c r="M361" s="100"/>
      <c r="N361" s="117"/>
      <c r="O361" s="117"/>
      <c r="P361" s="40"/>
      <c r="Q361" s="100"/>
      <c r="R361" s="117"/>
      <c r="S361" s="193"/>
    </row>
    <row r="362" spans="1:20" ht="15" customHeight="1" thickTop="1">
      <c r="A362" s="276" t="s">
        <v>31</v>
      </c>
      <c r="B362" s="294" t="s">
        <v>12</v>
      </c>
      <c r="C362" s="242" t="s">
        <v>0</v>
      </c>
      <c r="D362" s="7" t="s">
        <v>7</v>
      </c>
      <c r="E362" s="67">
        <f t="shared" si="87"/>
        <v>11.7</v>
      </c>
      <c r="F362" s="15">
        <v>11.7</v>
      </c>
      <c r="G362" s="16"/>
      <c r="H362" s="16"/>
      <c r="I362" s="16"/>
      <c r="J362" s="16"/>
      <c r="K362" s="87"/>
      <c r="L362" s="16"/>
      <c r="M362" s="87"/>
      <c r="N362" s="119"/>
      <c r="O362" s="119"/>
      <c r="P362" s="16"/>
      <c r="Q362" s="87"/>
      <c r="R362" s="119"/>
      <c r="S362" s="204"/>
    </row>
    <row r="363" spans="1:20" ht="15" customHeight="1">
      <c r="A363" s="277"/>
      <c r="B363" s="295"/>
      <c r="C363" s="243"/>
      <c r="D363" s="3" t="s">
        <v>5</v>
      </c>
      <c r="E363" s="61">
        <f t="shared" si="87"/>
        <v>21</v>
      </c>
      <c r="F363" s="17">
        <v>21</v>
      </c>
      <c r="G363" s="18"/>
      <c r="H363" s="18"/>
      <c r="I363" s="18"/>
      <c r="J363" s="18"/>
      <c r="K363" s="88"/>
      <c r="L363" s="18"/>
      <c r="M363" s="88"/>
      <c r="N363" s="120"/>
      <c r="O363" s="120"/>
      <c r="P363" s="18"/>
      <c r="Q363" s="88"/>
      <c r="R363" s="120"/>
      <c r="S363" s="205"/>
    </row>
    <row r="364" spans="1:20" ht="15" customHeight="1">
      <c r="A364" s="277"/>
      <c r="B364" s="295"/>
      <c r="C364" s="243"/>
      <c r="D364" s="4" t="s">
        <v>6</v>
      </c>
      <c r="E364" s="68">
        <f t="shared" si="87"/>
        <v>16.2</v>
      </c>
      <c r="F364" s="19">
        <v>16.2</v>
      </c>
      <c r="G364" s="20"/>
      <c r="H364" s="20"/>
      <c r="I364" s="20"/>
      <c r="J364" s="20"/>
      <c r="K364" s="89"/>
      <c r="L364" s="20"/>
      <c r="M364" s="89"/>
      <c r="N364" s="121"/>
      <c r="O364" s="121"/>
      <c r="P364" s="20"/>
      <c r="Q364" s="89"/>
      <c r="R364" s="121"/>
      <c r="S364" s="143"/>
    </row>
    <row r="365" spans="1:20" ht="15" customHeight="1">
      <c r="A365" s="277"/>
      <c r="B365" s="295"/>
      <c r="C365" s="243"/>
      <c r="D365" s="2" t="s">
        <v>10</v>
      </c>
      <c r="E365" s="69">
        <f>MIN(F365:S365)</f>
        <v>6.6</v>
      </c>
      <c r="F365" s="25">
        <v>6.6</v>
      </c>
      <c r="G365" s="26"/>
      <c r="H365" s="26"/>
      <c r="I365" s="26"/>
      <c r="J365" s="26"/>
      <c r="K365" s="90"/>
      <c r="L365" s="26"/>
      <c r="M365" s="90"/>
      <c r="N365" s="122"/>
      <c r="O365" s="122"/>
      <c r="P365" s="26"/>
      <c r="Q365" s="90"/>
      <c r="R365" s="122"/>
      <c r="S365" s="206"/>
    </row>
    <row r="366" spans="1:20" ht="15" customHeight="1">
      <c r="A366" s="277"/>
      <c r="B366" s="295"/>
      <c r="C366" s="244"/>
      <c r="D366" s="8" t="s">
        <v>4</v>
      </c>
      <c r="E366" s="70">
        <f>MAX(F366:S366)</f>
        <v>25.7</v>
      </c>
      <c r="F366" s="27">
        <v>25.7</v>
      </c>
      <c r="G366" s="28"/>
      <c r="H366" s="28"/>
      <c r="I366" s="28"/>
      <c r="J366" s="28"/>
      <c r="K366" s="91"/>
      <c r="L366" s="28"/>
      <c r="M366" s="91"/>
      <c r="N366" s="123"/>
      <c r="O366" s="123"/>
      <c r="P366" s="28"/>
      <c r="Q366" s="91"/>
      <c r="R366" s="123"/>
      <c r="S366" s="207"/>
    </row>
    <row r="367" spans="1:20" ht="15" customHeight="1">
      <c r="A367" s="277"/>
      <c r="B367" s="295"/>
      <c r="C367" s="245" t="s">
        <v>1</v>
      </c>
      <c r="D367" s="9" t="s">
        <v>7</v>
      </c>
      <c r="E367" s="71">
        <f>AVERAGE(F367:S367)</f>
        <v>13.2</v>
      </c>
      <c r="F367" s="21">
        <v>13.2</v>
      </c>
      <c r="G367" s="22"/>
      <c r="H367" s="22"/>
      <c r="I367" s="22"/>
      <c r="J367" s="22"/>
      <c r="K367" s="92"/>
      <c r="L367" s="22"/>
      <c r="M367" s="92"/>
      <c r="N367" s="124"/>
      <c r="O367" s="124"/>
      <c r="P367" s="22"/>
      <c r="Q367" s="92"/>
      <c r="R367" s="124"/>
      <c r="S367" s="208"/>
    </row>
    <row r="368" spans="1:20" ht="15" customHeight="1">
      <c r="A368" s="277"/>
      <c r="B368" s="295"/>
      <c r="C368" s="243"/>
      <c r="D368" s="3" t="s">
        <v>5</v>
      </c>
      <c r="E368" s="61">
        <f>AVERAGE(F368:S368)</f>
        <v>21.9</v>
      </c>
      <c r="F368" s="17">
        <v>21.9</v>
      </c>
      <c r="G368" s="18"/>
      <c r="H368" s="18"/>
      <c r="I368" s="18"/>
      <c r="J368" s="18"/>
      <c r="K368" s="88"/>
      <c r="L368" s="18"/>
      <c r="M368" s="88"/>
      <c r="N368" s="120"/>
      <c r="O368" s="120"/>
      <c r="P368" s="18"/>
      <c r="Q368" s="88"/>
      <c r="R368" s="120"/>
      <c r="S368" s="205"/>
    </row>
    <row r="369" spans="1:19" ht="15" customHeight="1">
      <c r="A369" s="277"/>
      <c r="B369" s="295"/>
      <c r="C369" s="243"/>
      <c r="D369" s="4" t="s">
        <v>6</v>
      </c>
      <c r="E369" s="68">
        <f>AVERAGE(F369:S369)</f>
        <v>17.399999999999999</v>
      </c>
      <c r="F369" s="19">
        <v>17.399999999999999</v>
      </c>
      <c r="G369" s="20"/>
      <c r="H369" s="20"/>
      <c r="I369" s="20"/>
      <c r="J369" s="20"/>
      <c r="K369" s="89"/>
      <c r="L369" s="20"/>
      <c r="M369" s="89"/>
      <c r="N369" s="121"/>
      <c r="O369" s="121"/>
      <c r="P369" s="20"/>
      <c r="Q369" s="89"/>
      <c r="R369" s="121"/>
      <c r="S369" s="143"/>
    </row>
    <row r="370" spans="1:19" ht="15" customHeight="1">
      <c r="A370" s="277"/>
      <c r="B370" s="295"/>
      <c r="C370" s="243"/>
      <c r="D370" s="2" t="s">
        <v>10</v>
      </c>
      <c r="E370" s="62">
        <f>MIN(F370:S370)</f>
        <v>8.8000000000000007</v>
      </c>
      <c r="F370" s="29">
        <v>8.8000000000000007</v>
      </c>
      <c r="G370" s="30"/>
      <c r="H370" s="30"/>
      <c r="I370" s="30"/>
      <c r="J370" s="30"/>
      <c r="K370" s="93"/>
      <c r="L370" s="30"/>
      <c r="M370" s="93"/>
      <c r="N370" s="125"/>
      <c r="O370" s="125"/>
      <c r="P370" s="30"/>
      <c r="Q370" s="93"/>
      <c r="R370" s="125"/>
      <c r="S370" s="209"/>
    </row>
    <row r="371" spans="1:19" ht="15" customHeight="1">
      <c r="A371" s="277"/>
      <c r="B371" s="295"/>
      <c r="C371" s="246"/>
      <c r="D371" s="10" t="s">
        <v>4</v>
      </c>
      <c r="E371" s="72">
        <f>MAX(F371:S371)</f>
        <v>25.4</v>
      </c>
      <c r="F371" s="31">
        <v>25.4</v>
      </c>
      <c r="G371" s="32"/>
      <c r="H371" s="32"/>
      <c r="I371" s="32"/>
      <c r="J371" s="32"/>
      <c r="K371" s="94"/>
      <c r="L371" s="32"/>
      <c r="M371" s="94"/>
      <c r="N371" s="126"/>
      <c r="O371" s="126"/>
      <c r="P371" s="32"/>
      <c r="Q371" s="94"/>
      <c r="R371" s="126"/>
      <c r="S371" s="210"/>
    </row>
    <row r="372" spans="1:19" ht="15" customHeight="1">
      <c r="A372" s="277"/>
      <c r="B372" s="295"/>
      <c r="C372" s="247" t="s">
        <v>2</v>
      </c>
      <c r="D372" s="6" t="s">
        <v>7</v>
      </c>
      <c r="E372" s="73">
        <f>AVERAGE(F372:S372)</f>
        <v>13.6</v>
      </c>
      <c r="F372" s="23">
        <v>13.6</v>
      </c>
      <c r="G372" s="24"/>
      <c r="H372" s="24"/>
      <c r="I372" s="24"/>
      <c r="J372" s="24"/>
      <c r="K372" s="95"/>
      <c r="L372" s="24"/>
      <c r="M372" s="95"/>
      <c r="N372" s="127"/>
      <c r="O372" s="127"/>
      <c r="P372" s="24"/>
      <c r="Q372" s="95"/>
      <c r="R372" s="127"/>
      <c r="S372" s="211"/>
    </row>
    <row r="373" spans="1:19" ht="15" customHeight="1">
      <c r="A373" s="277"/>
      <c r="B373" s="295"/>
      <c r="C373" s="243"/>
      <c r="D373" s="3" t="s">
        <v>5</v>
      </c>
      <c r="E373" s="61">
        <f>AVERAGE(F373:S373)</f>
        <v>20.5</v>
      </c>
      <c r="F373" s="17">
        <v>20.5</v>
      </c>
      <c r="G373" s="18"/>
      <c r="H373" s="18"/>
      <c r="I373" s="18"/>
      <c r="J373" s="18"/>
      <c r="K373" s="88"/>
      <c r="L373" s="18"/>
      <c r="M373" s="88"/>
      <c r="N373" s="120"/>
      <c r="O373" s="120"/>
      <c r="P373" s="18"/>
      <c r="Q373" s="88"/>
      <c r="R373" s="120"/>
      <c r="S373" s="205"/>
    </row>
    <row r="374" spans="1:19" ht="15" customHeight="1">
      <c r="A374" s="277"/>
      <c r="B374" s="295"/>
      <c r="C374" s="243"/>
      <c r="D374" s="4" t="s">
        <v>6</v>
      </c>
      <c r="E374" s="68">
        <f>AVERAGE(F374:S374)</f>
        <v>16.600000000000001</v>
      </c>
      <c r="F374" s="19">
        <v>16.600000000000001</v>
      </c>
      <c r="G374" s="20"/>
      <c r="H374" s="20"/>
      <c r="I374" s="20"/>
      <c r="J374" s="20"/>
      <c r="K374" s="89"/>
      <c r="L374" s="20"/>
      <c r="M374" s="89"/>
      <c r="N374" s="121"/>
      <c r="O374" s="121"/>
      <c r="P374" s="20"/>
      <c r="Q374" s="89"/>
      <c r="R374" s="121"/>
      <c r="S374" s="143"/>
    </row>
    <row r="375" spans="1:19" ht="15" customHeight="1">
      <c r="A375" s="277"/>
      <c r="B375" s="295"/>
      <c r="C375" s="243"/>
      <c r="D375" s="2" t="s">
        <v>10</v>
      </c>
      <c r="E375" s="62">
        <f>MIN(F375:S375)</f>
        <v>8.4</v>
      </c>
      <c r="F375" s="29">
        <v>8.4</v>
      </c>
      <c r="G375" s="30"/>
      <c r="H375" s="30"/>
      <c r="I375" s="30"/>
      <c r="J375" s="30"/>
      <c r="K375" s="93"/>
      <c r="L375" s="30"/>
      <c r="M375" s="93"/>
      <c r="N375" s="125"/>
      <c r="O375" s="125"/>
      <c r="P375" s="30"/>
      <c r="Q375" s="93"/>
      <c r="R375" s="125"/>
      <c r="S375" s="209"/>
    </row>
    <row r="376" spans="1:19" ht="15" customHeight="1">
      <c r="A376" s="277"/>
      <c r="B376" s="295"/>
      <c r="C376" s="244"/>
      <c r="D376" s="8" t="s">
        <v>4</v>
      </c>
      <c r="E376" s="70">
        <f>MAX(F376:S376)</f>
        <v>22</v>
      </c>
      <c r="F376" s="27">
        <v>22</v>
      </c>
      <c r="G376" s="28"/>
      <c r="H376" s="28"/>
      <c r="I376" s="28"/>
      <c r="J376" s="28"/>
      <c r="K376" s="91"/>
      <c r="L376" s="28"/>
      <c r="M376" s="91"/>
      <c r="N376" s="123"/>
      <c r="O376" s="123"/>
      <c r="P376" s="28"/>
      <c r="Q376" s="91"/>
      <c r="R376" s="123"/>
      <c r="S376" s="207"/>
    </row>
    <row r="377" spans="1:19" ht="15" customHeight="1">
      <c r="A377" s="277"/>
      <c r="B377" s="295"/>
      <c r="C377" s="279" t="s">
        <v>8</v>
      </c>
      <c r="D377" s="45" t="s">
        <v>7</v>
      </c>
      <c r="E377" s="74">
        <f>AVERAGE(F377:S377)</f>
        <v>12.8</v>
      </c>
      <c r="F377" s="46">
        <v>12.8</v>
      </c>
      <c r="G377" s="47"/>
      <c r="H377" s="47"/>
      <c r="I377" s="47"/>
      <c r="J377" s="47"/>
      <c r="K377" s="96"/>
      <c r="L377" s="47"/>
      <c r="M377" s="96"/>
      <c r="N377" s="128"/>
      <c r="O377" s="128"/>
      <c r="P377" s="47"/>
      <c r="Q377" s="96"/>
      <c r="R377" s="128"/>
      <c r="S377" s="212"/>
    </row>
    <row r="378" spans="1:19" ht="15" customHeight="1">
      <c r="A378" s="277"/>
      <c r="B378" s="295"/>
      <c r="C378" s="280"/>
      <c r="D378" s="3" t="s">
        <v>5</v>
      </c>
      <c r="E378" s="61">
        <f>AVERAGE(F378:S378)</f>
        <v>21.1</v>
      </c>
      <c r="F378" s="17">
        <v>21.1</v>
      </c>
      <c r="G378" s="18"/>
      <c r="H378" s="18"/>
      <c r="I378" s="18"/>
      <c r="J378" s="18"/>
      <c r="K378" s="88"/>
      <c r="L378" s="18"/>
      <c r="M378" s="88"/>
      <c r="N378" s="120"/>
      <c r="O378" s="120"/>
      <c r="P378" s="18"/>
      <c r="Q378" s="88"/>
      <c r="R378" s="120"/>
      <c r="S378" s="205"/>
    </row>
    <row r="379" spans="1:19" ht="15" customHeight="1">
      <c r="A379" s="277"/>
      <c r="B379" s="295"/>
      <c r="C379" s="280"/>
      <c r="D379" s="4" t="s">
        <v>6</v>
      </c>
      <c r="E379" s="68">
        <f>AVERAGE(F379:S379)</f>
        <v>16.7</v>
      </c>
      <c r="F379" s="19">
        <v>16.7</v>
      </c>
      <c r="G379" s="20"/>
      <c r="H379" s="20"/>
      <c r="I379" s="20"/>
      <c r="J379" s="20"/>
      <c r="K379" s="89"/>
      <c r="L379" s="20"/>
      <c r="M379" s="89"/>
      <c r="N379" s="121"/>
      <c r="O379" s="121"/>
      <c r="P379" s="20"/>
      <c r="Q379" s="89"/>
      <c r="R379" s="121"/>
      <c r="S379" s="143"/>
    </row>
    <row r="380" spans="1:19" ht="15" customHeight="1">
      <c r="A380" s="277"/>
      <c r="B380" s="295"/>
      <c r="C380" s="280"/>
      <c r="D380" s="2" t="s">
        <v>10</v>
      </c>
      <c r="E380" s="62">
        <f>MIN(F380:S380)</f>
        <v>6.6</v>
      </c>
      <c r="F380" s="29">
        <v>6.6</v>
      </c>
      <c r="G380" s="30"/>
      <c r="H380" s="30"/>
      <c r="I380" s="30"/>
      <c r="J380" s="30"/>
      <c r="K380" s="93"/>
      <c r="L380" s="30"/>
      <c r="M380" s="93"/>
      <c r="N380" s="125"/>
      <c r="O380" s="125"/>
      <c r="P380" s="30"/>
      <c r="Q380" s="93"/>
      <c r="R380" s="125"/>
      <c r="S380" s="209"/>
    </row>
    <row r="381" spans="1:19" ht="15" customHeight="1">
      <c r="A381" s="277"/>
      <c r="B381" s="295"/>
      <c r="C381" s="280"/>
      <c r="D381" s="3" t="s">
        <v>11</v>
      </c>
      <c r="E381" s="61">
        <f>MAX(F381:S381)</f>
        <v>17.100000000000001</v>
      </c>
      <c r="F381" s="17">
        <v>17.100000000000001</v>
      </c>
      <c r="G381" s="18"/>
      <c r="H381" s="18"/>
      <c r="I381" s="18"/>
      <c r="J381" s="18"/>
      <c r="K381" s="88"/>
      <c r="L381" s="18"/>
      <c r="M381" s="88"/>
      <c r="N381" s="120"/>
      <c r="O381" s="120"/>
      <c r="P381" s="18"/>
      <c r="Q381" s="88"/>
      <c r="R381" s="120"/>
      <c r="S381" s="205"/>
    </row>
    <row r="382" spans="1:19" ht="15" customHeight="1">
      <c r="A382" s="277"/>
      <c r="B382" s="295"/>
      <c r="C382" s="280"/>
      <c r="D382" s="2" t="s">
        <v>9</v>
      </c>
      <c r="E382" s="62">
        <f>MIN(F382:S382)</f>
        <v>14.3</v>
      </c>
      <c r="F382" s="29">
        <v>14.3</v>
      </c>
      <c r="G382" s="30"/>
      <c r="H382" s="30"/>
      <c r="I382" s="30"/>
      <c r="J382" s="30"/>
      <c r="K382" s="93"/>
      <c r="L382" s="30"/>
      <c r="M382" s="93"/>
      <c r="N382" s="125"/>
      <c r="O382" s="125"/>
      <c r="P382" s="30"/>
      <c r="Q382" s="93"/>
      <c r="R382" s="125"/>
      <c r="S382" s="209"/>
    </row>
    <row r="383" spans="1:19" ht="15" customHeight="1">
      <c r="A383" s="277"/>
      <c r="B383" s="295"/>
      <c r="C383" s="280"/>
      <c r="D383" s="3" t="s">
        <v>4</v>
      </c>
      <c r="E383" s="61">
        <f>MAX(F383:S383)</f>
        <v>25.7</v>
      </c>
      <c r="F383" s="17">
        <v>25.7</v>
      </c>
      <c r="G383" s="18"/>
      <c r="H383" s="18"/>
      <c r="I383" s="18"/>
      <c r="J383" s="18"/>
      <c r="K383" s="88"/>
      <c r="L383" s="18"/>
      <c r="M383" s="88"/>
      <c r="N383" s="120"/>
      <c r="O383" s="120"/>
      <c r="P383" s="18"/>
      <c r="Q383" s="88"/>
      <c r="R383" s="120"/>
      <c r="S383" s="205"/>
    </row>
    <row r="384" spans="1:19" ht="15" customHeight="1">
      <c r="A384" s="277"/>
      <c r="B384" s="295"/>
      <c r="C384" s="280"/>
      <c r="D384" s="148" t="s">
        <v>37</v>
      </c>
      <c r="E384" s="62">
        <f>MIN(F384:S384)</f>
        <v>12.7</v>
      </c>
      <c r="F384" s="155">
        <v>12.7</v>
      </c>
      <c r="G384" s="153"/>
      <c r="H384" s="153"/>
      <c r="I384" s="153"/>
      <c r="J384" s="153"/>
      <c r="K384" s="154"/>
      <c r="L384" s="153"/>
      <c r="M384" s="154"/>
      <c r="N384" s="153"/>
      <c r="O384" s="153"/>
      <c r="P384" s="153"/>
      <c r="Q384" s="153"/>
      <c r="R384" s="156"/>
      <c r="S384" s="213"/>
    </row>
    <row r="385" spans="1:20" ht="15" customHeight="1">
      <c r="A385" s="277"/>
      <c r="B385" s="295"/>
      <c r="C385" s="280"/>
      <c r="D385" s="148" t="s">
        <v>38</v>
      </c>
      <c r="E385" s="61">
        <f>MAX(F385:S385)</f>
        <v>20</v>
      </c>
      <c r="F385" s="17">
        <v>20</v>
      </c>
      <c r="G385" s="18"/>
      <c r="H385" s="18"/>
      <c r="I385" s="18"/>
      <c r="J385" s="18"/>
      <c r="K385" s="88"/>
      <c r="L385" s="18"/>
      <c r="M385" s="88"/>
      <c r="N385" s="18"/>
      <c r="O385" s="18"/>
      <c r="P385" s="18"/>
      <c r="Q385" s="18"/>
      <c r="R385" s="120"/>
      <c r="S385" s="205"/>
    </row>
    <row r="386" spans="1:20" ht="15" customHeight="1">
      <c r="A386" s="277"/>
      <c r="B386" s="295"/>
      <c r="C386" s="280"/>
      <c r="D386" s="5" t="s">
        <v>15</v>
      </c>
      <c r="E386" s="75">
        <f t="shared" ref="E386:E399" si="88">AVERAGE(F386:S386)</f>
        <v>0</v>
      </c>
      <c r="F386" s="33">
        <v>0</v>
      </c>
      <c r="G386" s="34"/>
      <c r="H386" s="34"/>
      <c r="I386" s="34"/>
      <c r="J386" s="34"/>
      <c r="K386" s="97"/>
      <c r="L386" s="34"/>
      <c r="M386" s="97"/>
      <c r="N386" s="129"/>
      <c r="O386" s="129"/>
      <c r="P386" s="34"/>
      <c r="Q386" s="97"/>
      <c r="R386" s="129"/>
      <c r="S386" s="192"/>
    </row>
    <row r="387" spans="1:20" ht="15" customHeight="1">
      <c r="A387" s="277"/>
      <c r="B387" s="295"/>
      <c r="C387" s="280"/>
      <c r="D387" s="5" t="s">
        <v>16</v>
      </c>
      <c r="E387" s="75">
        <f t="shared" si="88"/>
        <v>0</v>
      </c>
      <c r="F387" s="33">
        <v>0</v>
      </c>
      <c r="G387" s="34"/>
      <c r="H387" s="34"/>
      <c r="I387" s="34"/>
      <c r="J387" s="34"/>
      <c r="K387" s="97"/>
      <c r="L387" s="34"/>
      <c r="M387" s="97"/>
      <c r="N387" s="129"/>
      <c r="O387" s="129"/>
      <c r="P387" s="34"/>
      <c r="Q387" s="97"/>
      <c r="R387" s="129"/>
      <c r="S387" s="192"/>
    </row>
    <row r="388" spans="1:20" ht="15" customHeight="1">
      <c r="A388" s="277"/>
      <c r="B388" s="295"/>
      <c r="C388" s="280"/>
      <c r="D388" s="5" t="s">
        <v>17</v>
      </c>
      <c r="E388" s="75">
        <f t="shared" si="88"/>
        <v>0</v>
      </c>
      <c r="F388" s="33">
        <v>0</v>
      </c>
      <c r="G388" s="34"/>
      <c r="H388" s="34"/>
      <c r="I388" s="34"/>
      <c r="J388" s="34"/>
      <c r="K388" s="97"/>
      <c r="L388" s="34"/>
      <c r="M388" s="97"/>
      <c r="N388" s="129"/>
      <c r="O388" s="129"/>
      <c r="P388" s="34"/>
      <c r="Q388" s="97"/>
      <c r="R388" s="129"/>
      <c r="S388" s="192"/>
    </row>
    <row r="389" spans="1:20" ht="15" customHeight="1">
      <c r="A389" s="277"/>
      <c r="B389" s="296"/>
      <c r="C389" s="281"/>
      <c r="D389" s="11" t="s">
        <v>14</v>
      </c>
      <c r="E389" s="76">
        <f t="shared" si="88"/>
        <v>0</v>
      </c>
      <c r="F389" s="35">
        <v>0</v>
      </c>
      <c r="G389" s="36"/>
      <c r="H389" s="36"/>
      <c r="I389" s="36"/>
      <c r="J389" s="36"/>
      <c r="K389" s="98"/>
      <c r="L389" s="36"/>
      <c r="M389" s="98"/>
      <c r="N389" s="130"/>
      <c r="O389" s="130"/>
      <c r="P389" s="36"/>
      <c r="Q389" s="98"/>
      <c r="R389" s="130"/>
      <c r="S389" s="214"/>
    </row>
    <row r="390" spans="1:20" ht="15" customHeight="1">
      <c r="A390" s="277"/>
      <c r="B390" s="248" t="s">
        <v>22</v>
      </c>
      <c r="C390" s="247"/>
      <c r="D390" s="249"/>
      <c r="E390" s="77">
        <f t="shared" si="88"/>
        <v>86</v>
      </c>
      <c r="F390" s="37">
        <v>86</v>
      </c>
      <c r="G390" s="38"/>
      <c r="H390" s="38"/>
      <c r="I390" s="38"/>
      <c r="J390" s="38"/>
      <c r="K390" s="99"/>
      <c r="L390" s="38"/>
      <c r="M390" s="99"/>
      <c r="N390" s="131"/>
      <c r="O390" s="131"/>
      <c r="P390" s="38"/>
      <c r="Q390" s="99"/>
      <c r="R390" s="131"/>
      <c r="S390" s="215"/>
    </row>
    <row r="391" spans="1:20" ht="15" customHeight="1">
      <c r="A391" s="277"/>
      <c r="B391" s="233" t="s">
        <v>36</v>
      </c>
      <c r="C391" s="234"/>
      <c r="D391" s="235"/>
      <c r="E391" s="144">
        <f>AVERAGE(F391:S391)</f>
        <v>4.4000000000000004</v>
      </c>
      <c r="F391" s="145">
        <v>4.4000000000000004</v>
      </c>
      <c r="G391" s="146"/>
      <c r="H391" s="146"/>
      <c r="I391" s="146"/>
      <c r="J391" s="146"/>
      <c r="K391" s="147"/>
      <c r="L391" s="146"/>
      <c r="M391" s="147"/>
      <c r="N391" s="146"/>
      <c r="O391" s="146"/>
      <c r="P391" s="146"/>
      <c r="Q391" s="146"/>
      <c r="R391" s="121"/>
      <c r="S391" s="143"/>
    </row>
    <row r="392" spans="1:20" ht="15.75" customHeight="1">
      <c r="A392" s="277"/>
      <c r="B392" s="233" t="s">
        <v>35</v>
      </c>
      <c r="C392" s="234"/>
      <c r="D392" s="235"/>
      <c r="E392" s="144">
        <f>MAX(F392:S392)</f>
        <v>46.7</v>
      </c>
      <c r="F392" s="145">
        <v>46.7</v>
      </c>
      <c r="G392" s="146"/>
      <c r="H392" s="146"/>
      <c r="I392" s="146"/>
      <c r="J392" s="146"/>
      <c r="K392" s="147"/>
      <c r="L392" s="146"/>
      <c r="M392" s="147"/>
      <c r="N392" s="146"/>
      <c r="O392" s="146"/>
      <c r="P392" s="146"/>
      <c r="Q392" s="146"/>
      <c r="R392" s="152"/>
      <c r="S392" s="191"/>
    </row>
    <row r="393" spans="1:20" ht="13.5" customHeight="1">
      <c r="A393" s="277"/>
      <c r="B393" s="250" t="s">
        <v>19</v>
      </c>
      <c r="C393" s="243"/>
      <c r="D393" s="251"/>
      <c r="E393" s="75">
        <f t="shared" si="88"/>
        <v>13</v>
      </c>
      <c r="F393" s="33">
        <v>13</v>
      </c>
      <c r="G393" s="34"/>
      <c r="H393" s="34"/>
      <c r="I393" s="34"/>
      <c r="J393" s="34"/>
      <c r="K393" s="97"/>
      <c r="L393" s="34"/>
      <c r="M393" s="97"/>
      <c r="N393" s="129"/>
      <c r="O393" s="129"/>
      <c r="P393" s="34"/>
      <c r="Q393" s="97"/>
      <c r="R393" s="129"/>
      <c r="S393" s="192"/>
    </row>
    <row r="394" spans="1:20" ht="15" customHeight="1">
      <c r="A394" s="277"/>
      <c r="B394" s="250" t="s">
        <v>20</v>
      </c>
      <c r="C394" s="243"/>
      <c r="D394" s="251"/>
      <c r="E394" s="68">
        <f t="shared" si="88"/>
        <v>180.4</v>
      </c>
      <c r="F394" s="19">
        <v>180.4</v>
      </c>
      <c r="G394" s="20"/>
      <c r="H394" s="20"/>
      <c r="I394" s="20"/>
      <c r="J394" s="20"/>
      <c r="K394" s="89"/>
      <c r="L394" s="20"/>
      <c r="M394" s="89"/>
      <c r="N394" s="121"/>
      <c r="O394" s="121"/>
      <c r="P394" s="20"/>
      <c r="Q394" s="89"/>
      <c r="R394" s="121"/>
      <c r="S394" s="143"/>
    </row>
    <row r="395" spans="1:20" ht="15" customHeight="1">
      <c r="A395" s="277"/>
      <c r="B395" s="233" t="s">
        <v>48</v>
      </c>
      <c r="C395" s="234"/>
      <c r="D395" s="235"/>
      <c r="E395" s="68">
        <f>MAX(F395:S395)</f>
        <v>0</v>
      </c>
      <c r="F395" s="217"/>
      <c r="G395" s="218"/>
      <c r="H395" s="218"/>
      <c r="I395" s="218"/>
      <c r="J395" s="218"/>
      <c r="K395" s="219"/>
      <c r="L395" s="218"/>
      <c r="M395" s="219"/>
      <c r="N395" s="220"/>
      <c r="O395" s="220"/>
      <c r="P395" s="218"/>
      <c r="Q395" s="219"/>
      <c r="R395" s="220"/>
      <c r="S395" s="224"/>
      <c r="T395" s="223"/>
    </row>
    <row r="396" spans="1:20" ht="15" customHeight="1" thickBot="1">
      <c r="A396" s="278"/>
      <c r="B396" s="239" t="s">
        <v>21</v>
      </c>
      <c r="C396" s="240"/>
      <c r="D396" s="241"/>
      <c r="E396" s="78">
        <f t="shared" si="88"/>
        <v>0</v>
      </c>
      <c r="F396" s="39">
        <v>0</v>
      </c>
      <c r="G396" s="40"/>
      <c r="H396" s="40"/>
      <c r="I396" s="40"/>
      <c r="J396" s="40"/>
      <c r="K396" s="100"/>
      <c r="L396" s="40"/>
      <c r="M396" s="100"/>
      <c r="N396" s="117"/>
      <c r="O396" s="117"/>
      <c r="P396" s="40"/>
      <c r="Q396" s="100"/>
      <c r="R396" s="117"/>
      <c r="S396" s="193"/>
    </row>
    <row r="397" spans="1:20" ht="15" customHeight="1" thickTop="1">
      <c r="A397" s="276" t="s">
        <v>32</v>
      </c>
      <c r="B397" s="294" t="s">
        <v>12</v>
      </c>
      <c r="C397" s="242" t="s">
        <v>0</v>
      </c>
      <c r="D397" s="7" t="s">
        <v>7</v>
      </c>
      <c r="E397" s="67">
        <f t="shared" si="88"/>
        <v>6.2</v>
      </c>
      <c r="F397" s="15">
        <v>6.2</v>
      </c>
      <c r="G397" s="16"/>
      <c r="H397" s="16"/>
      <c r="I397" s="16"/>
      <c r="J397" s="16"/>
      <c r="K397" s="87"/>
      <c r="L397" s="16"/>
      <c r="M397" s="87"/>
      <c r="N397" s="119"/>
      <c r="O397" s="119"/>
      <c r="P397" s="16"/>
      <c r="Q397" s="87"/>
      <c r="R397" s="119"/>
      <c r="S397" s="204"/>
    </row>
    <row r="398" spans="1:20" ht="15" customHeight="1">
      <c r="A398" s="277"/>
      <c r="B398" s="295"/>
      <c r="C398" s="243"/>
      <c r="D398" s="3" t="s">
        <v>5</v>
      </c>
      <c r="E398" s="61">
        <f t="shared" si="88"/>
        <v>15.3</v>
      </c>
      <c r="F398" s="17">
        <v>15.3</v>
      </c>
      <c r="G398" s="18"/>
      <c r="H398" s="18"/>
      <c r="I398" s="18"/>
      <c r="J398" s="18"/>
      <c r="K398" s="88"/>
      <c r="L398" s="18"/>
      <c r="M398" s="88"/>
      <c r="N398" s="120"/>
      <c r="O398" s="120"/>
      <c r="P398" s="18"/>
      <c r="Q398" s="88"/>
      <c r="R398" s="120"/>
      <c r="S398" s="205"/>
    </row>
    <row r="399" spans="1:20" ht="15" customHeight="1">
      <c r="A399" s="277"/>
      <c r="B399" s="295"/>
      <c r="C399" s="243"/>
      <c r="D399" s="4" t="s">
        <v>6</v>
      </c>
      <c r="E399" s="68">
        <f t="shared" si="88"/>
        <v>10.4</v>
      </c>
      <c r="F399" s="19">
        <v>10.4</v>
      </c>
      <c r="G399" s="20"/>
      <c r="H399" s="20"/>
      <c r="I399" s="20"/>
      <c r="J399" s="20"/>
      <c r="K399" s="89"/>
      <c r="L399" s="20"/>
      <c r="M399" s="89"/>
      <c r="N399" s="121"/>
      <c r="O399" s="121"/>
      <c r="P399" s="20"/>
      <c r="Q399" s="89"/>
      <c r="R399" s="121"/>
      <c r="S399" s="143"/>
    </row>
    <row r="400" spans="1:20" ht="15" customHeight="1">
      <c r="A400" s="277"/>
      <c r="B400" s="295"/>
      <c r="C400" s="243"/>
      <c r="D400" s="2" t="s">
        <v>10</v>
      </c>
      <c r="E400" s="69">
        <f>MIN(F400:S400)</f>
        <v>4.5999999999999996</v>
      </c>
      <c r="F400" s="25">
        <v>4.5999999999999996</v>
      </c>
      <c r="G400" s="26"/>
      <c r="H400" s="26"/>
      <c r="I400" s="26"/>
      <c r="J400" s="26"/>
      <c r="K400" s="90"/>
      <c r="L400" s="26"/>
      <c r="M400" s="90"/>
      <c r="N400" s="122"/>
      <c r="O400" s="122"/>
      <c r="P400" s="26"/>
      <c r="Q400" s="90"/>
      <c r="R400" s="122"/>
      <c r="S400" s="206"/>
    </row>
    <row r="401" spans="1:19" ht="15" customHeight="1">
      <c r="A401" s="277"/>
      <c r="B401" s="295"/>
      <c r="C401" s="244"/>
      <c r="D401" s="8" t="s">
        <v>4</v>
      </c>
      <c r="E401" s="70">
        <f>MAX(F401:S401)</f>
        <v>20.9</v>
      </c>
      <c r="F401" s="27">
        <v>20.9</v>
      </c>
      <c r="G401" s="28"/>
      <c r="H401" s="28"/>
      <c r="I401" s="28"/>
      <c r="J401" s="28"/>
      <c r="K401" s="91"/>
      <c r="L401" s="28"/>
      <c r="M401" s="91"/>
      <c r="N401" s="123"/>
      <c r="O401" s="123"/>
      <c r="P401" s="28"/>
      <c r="Q401" s="91"/>
      <c r="R401" s="123"/>
      <c r="S401" s="207"/>
    </row>
    <row r="402" spans="1:19" ht="15" customHeight="1">
      <c r="A402" s="277"/>
      <c r="B402" s="295"/>
      <c r="C402" s="245" t="s">
        <v>1</v>
      </c>
      <c r="D402" s="9" t="s">
        <v>7</v>
      </c>
      <c r="E402" s="71">
        <f>AVERAGE(F402:S402)</f>
        <v>3</v>
      </c>
      <c r="F402" s="21">
        <v>3</v>
      </c>
      <c r="G402" s="22"/>
      <c r="H402" s="22"/>
      <c r="I402" s="22"/>
      <c r="J402" s="22"/>
      <c r="K402" s="92"/>
      <c r="L402" s="22"/>
      <c r="M402" s="92"/>
      <c r="N402" s="124"/>
      <c r="O402" s="124"/>
      <c r="P402" s="22"/>
      <c r="Q402" s="92"/>
      <c r="R402" s="124"/>
      <c r="S402" s="208"/>
    </row>
    <row r="403" spans="1:19" ht="15" customHeight="1">
      <c r="A403" s="277"/>
      <c r="B403" s="295"/>
      <c r="C403" s="243"/>
      <c r="D403" s="3" t="s">
        <v>5</v>
      </c>
      <c r="E403" s="61">
        <f>AVERAGE(F403:S403)</f>
        <v>12.1</v>
      </c>
      <c r="F403" s="17">
        <v>12.1</v>
      </c>
      <c r="G403" s="18"/>
      <c r="H403" s="18"/>
      <c r="I403" s="18"/>
      <c r="J403" s="18"/>
      <c r="K403" s="88"/>
      <c r="L403" s="18"/>
      <c r="M403" s="88"/>
      <c r="N403" s="120"/>
      <c r="O403" s="120"/>
      <c r="P403" s="18"/>
      <c r="Q403" s="88"/>
      <c r="R403" s="120"/>
      <c r="S403" s="205"/>
    </row>
    <row r="404" spans="1:19" ht="15" customHeight="1">
      <c r="A404" s="277"/>
      <c r="B404" s="295"/>
      <c r="C404" s="243"/>
      <c r="D404" s="4" t="s">
        <v>6</v>
      </c>
      <c r="E404" s="68">
        <f>AVERAGE(F404:S404)</f>
        <v>6.9</v>
      </c>
      <c r="F404" s="19">
        <v>6.9</v>
      </c>
      <c r="G404" s="20"/>
      <c r="H404" s="20"/>
      <c r="I404" s="20"/>
      <c r="J404" s="20"/>
      <c r="K404" s="89"/>
      <c r="L404" s="20"/>
      <c r="M404" s="89"/>
      <c r="N404" s="121"/>
      <c r="O404" s="121"/>
      <c r="P404" s="20"/>
      <c r="Q404" s="89"/>
      <c r="R404" s="121"/>
      <c r="S404" s="143"/>
    </row>
    <row r="405" spans="1:19" ht="15" customHeight="1">
      <c r="A405" s="277"/>
      <c r="B405" s="295"/>
      <c r="C405" s="243"/>
      <c r="D405" s="2" t="s">
        <v>10</v>
      </c>
      <c r="E405" s="62">
        <f>MIN(F405:S405)</f>
        <v>-0.1</v>
      </c>
      <c r="F405" s="29">
        <v>-0.1</v>
      </c>
      <c r="G405" s="30"/>
      <c r="H405" s="30"/>
      <c r="I405" s="30"/>
      <c r="J405" s="30"/>
      <c r="K405" s="93"/>
      <c r="L405" s="30"/>
      <c r="M405" s="93"/>
      <c r="N405" s="125"/>
      <c r="O405" s="125"/>
      <c r="P405" s="30"/>
      <c r="Q405" s="93"/>
      <c r="R405" s="125"/>
      <c r="S405" s="209"/>
    </row>
    <row r="406" spans="1:19" ht="15" customHeight="1">
      <c r="A406" s="277"/>
      <c r="B406" s="295"/>
      <c r="C406" s="246"/>
      <c r="D406" s="10" t="s">
        <v>4</v>
      </c>
      <c r="E406" s="72">
        <f>MAX(F406:S406)</f>
        <v>14.3</v>
      </c>
      <c r="F406" s="31">
        <v>14.3</v>
      </c>
      <c r="G406" s="32"/>
      <c r="H406" s="32"/>
      <c r="I406" s="32"/>
      <c r="J406" s="32"/>
      <c r="K406" s="94"/>
      <c r="L406" s="32"/>
      <c r="M406" s="94"/>
      <c r="N406" s="126"/>
      <c r="O406" s="126"/>
      <c r="P406" s="32"/>
      <c r="Q406" s="94"/>
      <c r="R406" s="126"/>
      <c r="S406" s="210"/>
    </row>
    <row r="407" spans="1:19" ht="15" customHeight="1">
      <c r="A407" s="277"/>
      <c r="B407" s="295"/>
      <c r="C407" s="149" t="s">
        <v>2</v>
      </c>
      <c r="D407" s="6" t="s">
        <v>7</v>
      </c>
      <c r="E407" s="73">
        <f>AVERAGE(F407:S407)</f>
        <v>2.2999999999999998</v>
      </c>
      <c r="F407" s="23">
        <v>2.2999999999999998</v>
      </c>
      <c r="G407" s="24"/>
      <c r="H407" s="24"/>
      <c r="I407" s="24"/>
      <c r="J407" s="24"/>
      <c r="K407" s="95"/>
      <c r="L407" s="24"/>
      <c r="M407" s="95"/>
      <c r="N407" s="22"/>
      <c r="O407" s="127"/>
      <c r="P407" s="24"/>
      <c r="Q407" s="95"/>
      <c r="R407" s="127"/>
      <c r="S407" s="211"/>
    </row>
    <row r="408" spans="1:19" ht="15" customHeight="1">
      <c r="A408" s="277"/>
      <c r="B408" s="295"/>
      <c r="C408" s="150"/>
      <c r="D408" s="3" t="s">
        <v>5</v>
      </c>
      <c r="E408" s="61">
        <f>AVERAGE(F408:S408)</f>
        <v>11.4</v>
      </c>
      <c r="F408" s="17">
        <v>11.4</v>
      </c>
      <c r="G408" s="18"/>
      <c r="H408" s="18"/>
      <c r="I408" s="18"/>
      <c r="J408" s="18"/>
      <c r="K408" s="88"/>
      <c r="L408" s="18"/>
      <c r="M408" s="88"/>
      <c r="N408" s="18"/>
      <c r="O408" s="120"/>
      <c r="P408" s="18"/>
      <c r="Q408" s="88"/>
      <c r="R408" s="120"/>
      <c r="S408" s="205"/>
    </row>
    <row r="409" spans="1:19" ht="15" customHeight="1">
      <c r="A409" s="277"/>
      <c r="B409" s="295"/>
      <c r="C409" s="150"/>
      <c r="D409" s="4" t="s">
        <v>6</v>
      </c>
      <c r="E409" s="68">
        <f>AVERAGE(F409:S409)</f>
        <v>6.9</v>
      </c>
      <c r="F409" s="19">
        <v>6.9</v>
      </c>
      <c r="G409" s="20"/>
      <c r="H409" s="20"/>
      <c r="I409" s="20"/>
      <c r="J409" s="20"/>
      <c r="K409" s="89"/>
      <c r="L409" s="20"/>
      <c r="M409" s="89"/>
      <c r="N409" s="20"/>
      <c r="O409" s="121"/>
      <c r="P409" s="20"/>
      <c r="Q409" s="89"/>
      <c r="R409" s="121"/>
      <c r="S409" s="143"/>
    </row>
    <row r="410" spans="1:19" ht="15" customHeight="1">
      <c r="A410" s="277"/>
      <c r="B410" s="295"/>
      <c r="C410" s="150"/>
      <c r="D410" s="2" t="s">
        <v>10</v>
      </c>
      <c r="E410" s="62">
        <f>MIN(F410:S410)</f>
        <v>-3</v>
      </c>
      <c r="F410" s="29">
        <v>-3</v>
      </c>
      <c r="G410" s="30"/>
      <c r="H410" s="30"/>
      <c r="I410" s="30"/>
      <c r="J410" s="30"/>
      <c r="K410" s="93"/>
      <c r="L410" s="30"/>
      <c r="M410" s="93"/>
      <c r="N410" s="30"/>
      <c r="O410" s="125"/>
      <c r="P410" s="30"/>
      <c r="Q410" s="93"/>
      <c r="R410" s="125"/>
      <c r="S410" s="209"/>
    </row>
    <row r="411" spans="1:19" ht="15" customHeight="1">
      <c r="A411" s="277"/>
      <c r="B411" s="295"/>
      <c r="C411" s="151"/>
      <c r="D411" s="8" t="s">
        <v>4</v>
      </c>
      <c r="E411" s="70">
        <f>MAX(F411:S411)</f>
        <v>12.9</v>
      </c>
      <c r="F411" s="27">
        <v>12.9</v>
      </c>
      <c r="G411" s="28"/>
      <c r="H411" s="28"/>
      <c r="I411" s="28"/>
      <c r="J411" s="28"/>
      <c r="K411" s="91"/>
      <c r="L411" s="28"/>
      <c r="M411" s="91"/>
      <c r="N411" s="28"/>
      <c r="O411" s="123"/>
      <c r="P411" s="28"/>
      <c r="Q411" s="91"/>
      <c r="R411" s="123"/>
      <c r="S411" s="207"/>
    </row>
    <row r="412" spans="1:19" ht="15" customHeight="1">
      <c r="A412" s="277"/>
      <c r="B412" s="295"/>
      <c r="C412" s="279" t="s">
        <v>8</v>
      </c>
      <c r="D412" s="45" t="s">
        <v>7</v>
      </c>
      <c r="E412" s="74">
        <f>AVERAGE(F412:S412)</f>
        <v>3.8</v>
      </c>
      <c r="F412" s="46">
        <v>3.8</v>
      </c>
      <c r="G412" s="47"/>
      <c r="H412" s="47"/>
      <c r="I412" s="47"/>
      <c r="J412" s="47"/>
      <c r="K412" s="96"/>
      <c r="L412" s="47"/>
      <c r="M412" s="96"/>
      <c r="N412" s="47"/>
      <c r="O412" s="128"/>
      <c r="P412" s="47"/>
      <c r="Q412" s="96"/>
      <c r="R412" s="128"/>
      <c r="S412" s="212"/>
    </row>
    <row r="413" spans="1:19" ht="15" customHeight="1">
      <c r="A413" s="277"/>
      <c r="B413" s="295"/>
      <c r="C413" s="280"/>
      <c r="D413" s="3" t="s">
        <v>5</v>
      </c>
      <c r="E413" s="61">
        <f>AVERAGE(F413:S413)</f>
        <v>12.9</v>
      </c>
      <c r="F413" s="17">
        <v>12.9</v>
      </c>
      <c r="G413" s="18"/>
      <c r="H413" s="18"/>
      <c r="I413" s="18"/>
      <c r="J413" s="18"/>
      <c r="K413" s="88"/>
      <c r="L413" s="18"/>
      <c r="M413" s="88"/>
      <c r="N413" s="18"/>
      <c r="O413" s="120"/>
      <c r="P413" s="18"/>
      <c r="Q413" s="88"/>
      <c r="R413" s="120"/>
      <c r="S413" s="205"/>
    </row>
    <row r="414" spans="1:19" ht="15" customHeight="1">
      <c r="A414" s="277"/>
      <c r="B414" s="295"/>
      <c r="C414" s="280"/>
      <c r="D414" s="4" t="s">
        <v>6</v>
      </c>
      <c r="E414" s="68">
        <f>AVERAGE(F414:S414)</f>
        <v>8.1</v>
      </c>
      <c r="F414" s="19">
        <v>8.1</v>
      </c>
      <c r="G414" s="20"/>
      <c r="H414" s="20"/>
      <c r="I414" s="20"/>
      <c r="J414" s="20"/>
      <c r="K414" s="89"/>
      <c r="L414" s="20"/>
      <c r="M414" s="89"/>
      <c r="N414" s="20"/>
      <c r="O414" s="121"/>
      <c r="P414" s="20"/>
      <c r="Q414" s="89"/>
      <c r="R414" s="121"/>
      <c r="S414" s="143"/>
    </row>
    <row r="415" spans="1:19" ht="15" customHeight="1">
      <c r="A415" s="277"/>
      <c r="B415" s="295"/>
      <c r="C415" s="280"/>
      <c r="D415" s="2" t="s">
        <v>10</v>
      </c>
      <c r="E415" s="62">
        <f>MIN(F415:S415)</f>
        <v>-3</v>
      </c>
      <c r="F415" s="29">
        <v>-3</v>
      </c>
      <c r="G415" s="30"/>
      <c r="H415" s="30"/>
      <c r="I415" s="30"/>
      <c r="J415" s="30"/>
      <c r="K415" s="93"/>
      <c r="L415" s="30"/>
      <c r="M415" s="93"/>
      <c r="N415" s="30"/>
      <c r="O415" s="125"/>
      <c r="P415" s="30"/>
      <c r="Q415" s="93"/>
      <c r="R415" s="125"/>
      <c r="S415" s="209"/>
    </row>
    <row r="416" spans="1:19" ht="15" customHeight="1">
      <c r="A416" s="277"/>
      <c r="B416" s="295"/>
      <c r="C416" s="280"/>
      <c r="D416" s="3" t="s">
        <v>11</v>
      </c>
      <c r="E416" s="61">
        <f>MAX(F416:S416)</f>
        <v>8.1999999999999993</v>
      </c>
      <c r="F416" s="17">
        <v>8.1999999999999993</v>
      </c>
      <c r="G416" s="18"/>
      <c r="H416" s="18"/>
      <c r="I416" s="18"/>
      <c r="J416" s="18"/>
      <c r="K416" s="88"/>
      <c r="L416" s="18"/>
      <c r="M416" s="88"/>
      <c r="N416" s="18"/>
      <c r="O416" s="120"/>
      <c r="P416" s="18"/>
      <c r="Q416" s="88"/>
      <c r="R416" s="120"/>
      <c r="S416" s="205"/>
    </row>
    <row r="417" spans="1:20" ht="15" customHeight="1">
      <c r="A417" s="277"/>
      <c r="B417" s="295"/>
      <c r="C417" s="280"/>
      <c r="D417" s="2" t="s">
        <v>9</v>
      </c>
      <c r="E417" s="62">
        <f>MIN(F417:S417)</f>
        <v>7.6</v>
      </c>
      <c r="F417" s="29">
        <v>7.6</v>
      </c>
      <c r="G417" s="30"/>
      <c r="H417" s="30"/>
      <c r="I417" s="30"/>
      <c r="J417" s="30"/>
      <c r="K417" s="93"/>
      <c r="L417" s="30"/>
      <c r="M417" s="93"/>
      <c r="N417" s="30"/>
      <c r="O417" s="125"/>
      <c r="P417" s="30"/>
      <c r="Q417" s="93"/>
      <c r="R417" s="125"/>
      <c r="S417" s="209"/>
    </row>
    <row r="418" spans="1:20" ht="15" customHeight="1">
      <c r="A418" s="277"/>
      <c r="B418" s="295"/>
      <c r="C418" s="280"/>
      <c r="D418" s="3" t="s">
        <v>4</v>
      </c>
      <c r="E418" s="61">
        <f>MAX(F418:S418)</f>
        <v>20.9</v>
      </c>
      <c r="F418" s="17">
        <v>20.9</v>
      </c>
      <c r="G418" s="18"/>
      <c r="H418" s="18"/>
      <c r="I418" s="18"/>
      <c r="J418" s="18"/>
      <c r="K418" s="88"/>
      <c r="L418" s="18"/>
      <c r="M418" s="88"/>
      <c r="N418" s="18"/>
      <c r="O418" s="120"/>
      <c r="P418" s="18"/>
      <c r="Q418" s="88"/>
      <c r="R418" s="120"/>
      <c r="S418" s="205"/>
    </row>
    <row r="419" spans="1:20" ht="15" customHeight="1">
      <c r="A419" s="277"/>
      <c r="B419" s="295"/>
      <c r="C419" s="280"/>
      <c r="D419" s="148" t="s">
        <v>37</v>
      </c>
      <c r="E419" s="62">
        <f>MIN(F419:S419)</f>
        <v>4.5999999999999996</v>
      </c>
      <c r="F419" s="155">
        <v>4.5999999999999996</v>
      </c>
      <c r="G419" s="153"/>
      <c r="H419" s="153"/>
      <c r="I419" s="153"/>
      <c r="J419" s="153"/>
      <c r="K419" s="154"/>
      <c r="L419" s="153"/>
      <c r="M419" s="154"/>
      <c r="N419" s="153"/>
      <c r="O419" s="153"/>
      <c r="P419" s="153"/>
      <c r="Q419" s="153"/>
      <c r="R419" s="156"/>
      <c r="S419" s="213"/>
    </row>
    <row r="420" spans="1:20" ht="15" customHeight="1">
      <c r="A420" s="277"/>
      <c r="B420" s="295"/>
      <c r="C420" s="280"/>
      <c r="D420" s="148" t="s">
        <v>38</v>
      </c>
      <c r="E420" s="61">
        <f>MAX(F420:S420)</f>
        <v>12.8</v>
      </c>
      <c r="F420" s="17">
        <v>12.8</v>
      </c>
      <c r="G420" s="18"/>
      <c r="H420" s="18"/>
      <c r="I420" s="18"/>
      <c r="J420" s="18"/>
      <c r="K420" s="88"/>
      <c r="L420" s="18"/>
      <c r="M420" s="88"/>
      <c r="N420" s="18"/>
      <c r="O420" s="18"/>
      <c r="P420" s="18"/>
      <c r="Q420" s="18"/>
      <c r="R420" s="120"/>
      <c r="S420" s="205"/>
    </row>
    <row r="421" spans="1:20" ht="15" customHeight="1">
      <c r="A421" s="277"/>
      <c r="B421" s="295"/>
      <c r="C421" s="280"/>
      <c r="D421" s="5" t="s">
        <v>15</v>
      </c>
      <c r="E421" s="75">
        <f t="shared" ref="E421:E431" si="89">AVERAGE(F421:S421)</f>
        <v>4</v>
      </c>
      <c r="F421" s="33">
        <v>4</v>
      </c>
      <c r="G421" s="34"/>
      <c r="H421" s="34"/>
      <c r="I421" s="34"/>
      <c r="J421" s="34"/>
      <c r="K421" s="97"/>
      <c r="L421" s="34"/>
      <c r="M421" s="97"/>
      <c r="N421" s="34"/>
      <c r="O421" s="129"/>
      <c r="P421" s="34"/>
      <c r="Q421" s="97"/>
      <c r="R421" s="129"/>
      <c r="S421" s="192"/>
    </row>
    <row r="422" spans="1:20" ht="15" customHeight="1">
      <c r="A422" s="277"/>
      <c r="B422" s="295"/>
      <c r="C422" s="280"/>
      <c r="D422" s="5" t="s">
        <v>16</v>
      </c>
      <c r="E422" s="75">
        <f t="shared" si="89"/>
        <v>0</v>
      </c>
      <c r="F422" s="33">
        <v>0</v>
      </c>
      <c r="G422" s="34"/>
      <c r="H422" s="34"/>
      <c r="I422" s="34"/>
      <c r="J422" s="34"/>
      <c r="K422" s="97"/>
      <c r="L422" s="34"/>
      <c r="M422" s="97"/>
      <c r="N422" s="34"/>
      <c r="O422" s="129"/>
      <c r="P422" s="34"/>
      <c r="Q422" s="97"/>
      <c r="R422" s="129"/>
      <c r="S422" s="192"/>
    </row>
    <row r="423" spans="1:20" ht="15" customHeight="1">
      <c r="A423" s="277"/>
      <c r="B423" s="295"/>
      <c r="C423" s="280"/>
      <c r="D423" s="5" t="s">
        <v>17</v>
      </c>
      <c r="E423" s="75">
        <f t="shared" si="89"/>
        <v>0</v>
      </c>
      <c r="F423" s="33">
        <v>0</v>
      </c>
      <c r="G423" s="34"/>
      <c r="H423" s="34"/>
      <c r="I423" s="34"/>
      <c r="J423" s="34"/>
      <c r="K423" s="97"/>
      <c r="L423" s="34"/>
      <c r="M423" s="97"/>
      <c r="N423" s="34"/>
      <c r="O423" s="129"/>
      <c r="P423" s="34"/>
      <c r="Q423" s="97"/>
      <c r="R423" s="129"/>
      <c r="S423" s="192"/>
    </row>
    <row r="424" spans="1:20" ht="15" customHeight="1">
      <c r="A424" s="277"/>
      <c r="B424" s="296"/>
      <c r="C424" s="281"/>
      <c r="D424" s="11" t="s">
        <v>14</v>
      </c>
      <c r="E424" s="76">
        <f t="shared" si="89"/>
        <v>0</v>
      </c>
      <c r="F424" s="35">
        <v>0</v>
      </c>
      <c r="G424" s="36"/>
      <c r="H424" s="36"/>
      <c r="I424" s="36"/>
      <c r="J424" s="36"/>
      <c r="K424" s="98"/>
      <c r="L424" s="36"/>
      <c r="M424" s="98"/>
      <c r="N424" s="36"/>
      <c r="O424" s="130"/>
      <c r="P424" s="36"/>
      <c r="Q424" s="98"/>
      <c r="R424" s="130"/>
      <c r="S424" s="214"/>
    </row>
    <row r="425" spans="1:20" ht="15" customHeight="1">
      <c r="A425" s="277"/>
      <c r="B425" s="248" t="s">
        <v>22</v>
      </c>
      <c r="C425" s="247"/>
      <c r="D425" s="249"/>
      <c r="E425" s="194">
        <f t="shared" si="89"/>
        <v>84</v>
      </c>
      <c r="F425" s="199">
        <v>84</v>
      </c>
      <c r="G425" s="189"/>
      <c r="H425" s="189"/>
      <c r="I425" s="189"/>
      <c r="J425" s="189"/>
      <c r="K425" s="189"/>
      <c r="L425" s="189"/>
      <c r="M425" s="189"/>
      <c r="N425" s="189"/>
      <c r="O425" s="189"/>
      <c r="P425" s="189"/>
      <c r="Q425" s="189"/>
      <c r="R425" s="189"/>
      <c r="S425" s="190"/>
    </row>
    <row r="426" spans="1:20" ht="15.75" customHeight="1">
      <c r="A426" s="277"/>
      <c r="B426" s="233" t="s">
        <v>36</v>
      </c>
      <c r="C426" s="234"/>
      <c r="D426" s="235"/>
      <c r="E426" s="195">
        <f>AVERAGE(F426:S426)</f>
        <v>4.5</v>
      </c>
      <c r="F426" s="200">
        <v>4.5</v>
      </c>
      <c r="G426" s="146"/>
      <c r="H426" s="146"/>
      <c r="I426" s="146"/>
      <c r="J426" s="146"/>
      <c r="K426" s="146"/>
      <c r="L426" s="146"/>
      <c r="M426" s="146"/>
      <c r="N426" s="146"/>
      <c r="O426" s="146"/>
      <c r="P426" s="146"/>
      <c r="Q426" s="146"/>
      <c r="R426" s="20"/>
      <c r="S426" s="143"/>
    </row>
    <row r="427" spans="1:20" ht="16.5" customHeight="1">
      <c r="A427" s="277"/>
      <c r="B427" s="233" t="s">
        <v>35</v>
      </c>
      <c r="C427" s="234"/>
      <c r="D427" s="235"/>
      <c r="E427" s="195">
        <f>MAX(F427:S427)</f>
        <v>51.5</v>
      </c>
      <c r="F427" s="200">
        <v>51.5</v>
      </c>
      <c r="G427" s="146"/>
      <c r="H427" s="146"/>
      <c r="I427" s="146"/>
      <c r="J427" s="146"/>
      <c r="K427" s="146"/>
      <c r="L427" s="146"/>
      <c r="M427" s="146"/>
      <c r="N427" s="146"/>
      <c r="O427" s="146"/>
      <c r="P427" s="146"/>
      <c r="Q427" s="146"/>
      <c r="R427" s="146"/>
      <c r="S427" s="191"/>
    </row>
    <row r="428" spans="1:20" ht="13.5" customHeight="1">
      <c r="A428" s="277"/>
      <c r="B428" s="250" t="s">
        <v>19</v>
      </c>
      <c r="C428" s="243"/>
      <c r="D428" s="251"/>
      <c r="E428" s="196">
        <f t="shared" si="89"/>
        <v>2</v>
      </c>
      <c r="F428" s="201">
        <v>2</v>
      </c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192"/>
    </row>
    <row r="429" spans="1:20" ht="15" customHeight="1">
      <c r="A429" s="277"/>
      <c r="B429" s="250" t="s">
        <v>20</v>
      </c>
      <c r="C429" s="243"/>
      <c r="D429" s="251"/>
      <c r="E429" s="197">
        <f t="shared" si="89"/>
        <v>9.8000000000000007</v>
      </c>
      <c r="F429" s="202">
        <v>9.8000000000000007</v>
      </c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143"/>
    </row>
    <row r="430" spans="1:20" ht="15" customHeight="1">
      <c r="A430" s="277"/>
      <c r="B430" s="233" t="s">
        <v>48</v>
      </c>
      <c r="C430" s="234"/>
      <c r="D430" s="235"/>
      <c r="E430" s="68">
        <f>MAX(F430:S430)</f>
        <v>0</v>
      </c>
      <c r="F430" s="217"/>
      <c r="G430" s="218"/>
      <c r="H430" s="218"/>
      <c r="I430" s="218"/>
      <c r="J430" s="218"/>
      <c r="K430" s="219"/>
      <c r="L430" s="218"/>
      <c r="M430" s="219"/>
      <c r="N430" s="220"/>
      <c r="O430" s="220"/>
      <c r="P430" s="218"/>
      <c r="Q430" s="219"/>
      <c r="R430" s="220"/>
      <c r="S430" s="224"/>
      <c r="T430" s="223"/>
    </row>
    <row r="431" spans="1:20" ht="15" customHeight="1" thickBot="1">
      <c r="A431" s="278"/>
      <c r="B431" s="239" t="s">
        <v>21</v>
      </c>
      <c r="C431" s="240"/>
      <c r="D431" s="241"/>
      <c r="E431" s="198">
        <f t="shared" si="89"/>
        <v>0</v>
      </c>
      <c r="F431" s="203">
        <v>0</v>
      </c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193"/>
    </row>
    <row r="432" spans="1:20" ht="15" customHeight="1" thickTop="1">
      <c r="A432" s="276" t="s">
        <v>33</v>
      </c>
      <c r="B432" s="294" t="s">
        <v>12</v>
      </c>
      <c r="C432" s="242" t="s">
        <v>0</v>
      </c>
      <c r="D432" s="7" t="s">
        <v>7</v>
      </c>
      <c r="E432" s="67">
        <f>AVERAGE(F432:S432)</f>
        <v>1.8</v>
      </c>
      <c r="F432" s="15">
        <v>1.8</v>
      </c>
      <c r="G432" s="16"/>
      <c r="H432" s="16"/>
      <c r="I432" s="16"/>
      <c r="J432" s="16"/>
      <c r="K432" s="87"/>
      <c r="L432" s="16"/>
      <c r="M432" s="87"/>
      <c r="N432" s="16"/>
      <c r="O432" s="16"/>
      <c r="P432" s="16"/>
      <c r="Q432" s="16"/>
      <c r="R432" s="16"/>
      <c r="S432" s="204"/>
    </row>
    <row r="433" spans="1:19" ht="15" customHeight="1">
      <c r="A433" s="277"/>
      <c r="B433" s="295"/>
      <c r="C433" s="243"/>
      <c r="D433" s="3" t="s">
        <v>5</v>
      </c>
      <c r="E433" s="61">
        <f>AVERAGE(F433:S433)</f>
        <v>9.1</v>
      </c>
      <c r="F433" s="17">
        <v>9.1</v>
      </c>
      <c r="G433" s="18"/>
      <c r="H433" s="18"/>
      <c r="I433" s="18"/>
      <c r="J433" s="18"/>
      <c r="K433" s="88"/>
      <c r="L433" s="18"/>
      <c r="M433" s="88"/>
      <c r="N433" s="18"/>
      <c r="O433" s="18"/>
      <c r="P433" s="18"/>
      <c r="Q433" s="18"/>
      <c r="R433" s="18"/>
      <c r="S433" s="205"/>
    </row>
    <row r="434" spans="1:19" ht="15" customHeight="1">
      <c r="A434" s="277"/>
      <c r="B434" s="295"/>
      <c r="C434" s="243"/>
      <c r="D434" s="59" t="s">
        <v>6</v>
      </c>
      <c r="E434" s="68">
        <f>AVERAGE(F434:S434)</f>
        <v>5.2</v>
      </c>
      <c r="F434" s="19">
        <v>5.2</v>
      </c>
      <c r="G434" s="20"/>
      <c r="H434" s="20"/>
      <c r="I434" s="20"/>
      <c r="J434" s="20"/>
      <c r="K434" s="89"/>
      <c r="L434" s="20"/>
      <c r="M434" s="89"/>
      <c r="N434" s="20"/>
      <c r="O434" s="20"/>
      <c r="P434" s="20"/>
      <c r="Q434" s="20"/>
      <c r="R434" s="20"/>
      <c r="S434" s="143"/>
    </row>
    <row r="435" spans="1:19" ht="15" customHeight="1">
      <c r="A435" s="277"/>
      <c r="B435" s="295"/>
      <c r="C435" s="243"/>
      <c r="D435" s="2" t="s">
        <v>10</v>
      </c>
      <c r="E435" s="69">
        <f>MIN(F435:S435)</f>
        <v>-3.3</v>
      </c>
      <c r="F435" s="25">
        <v>-3.3</v>
      </c>
      <c r="G435" s="26"/>
      <c r="H435" s="26"/>
      <c r="I435" s="26"/>
      <c r="J435" s="26"/>
      <c r="K435" s="90"/>
      <c r="L435" s="26"/>
      <c r="M435" s="90"/>
      <c r="N435" s="26"/>
      <c r="O435" s="26"/>
      <c r="P435" s="26"/>
      <c r="Q435" s="26"/>
      <c r="R435" s="26"/>
      <c r="S435" s="206"/>
    </row>
    <row r="436" spans="1:19" ht="15" customHeight="1">
      <c r="A436" s="277"/>
      <c r="B436" s="295"/>
      <c r="C436" s="244"/>
      <c r="D436" s="8" t="s">
        <v>4</v>
      </c>
      <c r="E436" s="70">
        <f>MAX(F436:S436)</f>
        <v>11.9</v>
      </c>
      <c r="F436" s="27">
        <v>11.9</v>
      </c>
      <c r="G436" s="28"/>
      <c r="H436" s="28"/>
      <c r="I436" s="28"/>
      <c r="J436" s="28"/>
      <c r="K436" s="91"/>
      <c r="L436" s="28"/>
      <c r="M436" s="91"/>
      <c r="N436" s="28"/>
      <c r="O436" s="28"/>
      <c r="P436" s="28"/>
      <c r="Q436" s="28"/>
      <c r="R436" s="28"/>
      <c r="S436" s="207"/>
    </row>
    <row r="437" spans="1:19" ht="15" customHeight="1">
      <c r="A437" s="277"/>
      <c r="B437" s="295"/>
      <c r="C437" s="245" t="s">
        <v>1</v>
      </c>
      <c r="D437" s="9" t="s">
        <v>7</v>
      </c>
      <c r="E437" s="71">
        <f>AVERAGE(F437:S437)</f>
        <v>0.6</v>
      </c>
      <c r="F437" s="21">
        <v>0.6</v>
      </c>
      <c r="G437" s="22"/>
      <c r="H437" s="22"/>
      <c r="I437" s="22"/>
      <c r="J437" s="22"/>
      <c r="K437" s="92"/>
      <c r="L437" s="22"/>
      <c r="M437" s="92"/>
      <c r="N437" s="22"/>
      <c r="O437" s="22"/>
      <c r="P437" s="22"/>
      <c r="Q437" s="22"/>
      <c r="R437" s="22"/>
      <c r="S437" s="208"/>
    </row>
    <row r="438" spans="1:19" ht="15" customHeight="1">
      <c r="A438" s="277"/>
      <c r="B438" s="295"/>
      <c r="C438" s="243"/>
      <c r="D438" s="3" t="s">
        <v>5</v>
      </c>
      <c r="E438" s="61">
        <f>AVERAGE(F438:S438)</f>
        <v>7.8</v>
      </c>
      <c r="F438" s="17">
        <v>7.8</v>
      </c>
      <c r="G438" s="18"/>
      <c r="H438" s="18"/>
      <c r="I438" s="18"/>
      <c r="J438" s="18"/>
      <c r="K438" s="88"/>
      <c r="L438" s="18"/>
      <c r="M438" s="88"/>
      <c r="N438" s="18"/>
      <c r="O438" s="18"/>
      <c r="P438" s="18"/>
      <c r="Q438" s="18"/>
      <c r="R438" s="18"/>
      <c r="S438" s="205"/>
    </row>
    <row r="439" spans="1:19" ht="15" customHeight="1">
      <c r="A439" s="277"/>
      <c r="B439" s="295"/>
      <c r="C439" s="243"/>
      <c r="D439" s="59" t="s">
        <v>6</v>
      </c>
      <c r="E439" s="68">
        <f>AVERAGE(F439:S439)</f>
        <v>3.8</v>
      </c>
      <c r="F439" s="19">
        <v>3.8</v>
      </c>
      <c r="G439" s="20"/>
      <c r="H439" s="20"/>
      <c r="I439" s="20"/>
      <c r="J439" s="20"/>
      <c r="K439" s="89"/>
      <c r="L439" s="20"/>
      <c r="M439" s="89"/>
      <c r="N439" s="20"/>
      <c r="O439" s="20"/>
      <c r="P439" s="20"/>
      <c r="Q439" s="20"/>
      <c r="R439" s="20"/>
      <c r="S439" s="143"/>
    </row>
    <row r="440" spans="1:19" ht="15" customHeight="1">
      <c r="A440" s="277"/>
      <c r="B440" s="295"/>
      <c r="C440" s="243"/>
      <c r="D440" s="2" t="s">
        <v>10</v>
      </c>
      <c r="E440" s="62">
        <f>MIN(F440:S440)</f>
        <v>-1.5</v>
      </c>
      <c r="F440" s="29">
        <v>-1.5</v>
      </c>
      <c r="G440" s="30"/>
      <c r="H440" s="30"/>
      <c r="I440" s="30"/>
      <c r="J440" s="30"/>
      <c r="K440" s="93"/>
      <c r="L440" s="30"/>
      <c r="M440" s="93"/>
      <c r="N440" s="30"/>
      <c r="O440" s="30"/>
      <c r="P440" s="30"/>
      <c r="Q440" s="30"/>
      <c r="R440" s="30"/>
      <c r="S440" s="209"/>
    </row>
    <row r="441" spans="1:19" ht="15" customHeight="1">
      <c r="A441" s="277"/>
      <c r="B441" s="295"/>
      <c r="C441" s="246"/>
      <c r="D441" s="10" t="s">
        <v>4</v>
      </c>
      <c r="E441" s="72">
        <f>MAX(F441:S441)</f>
        <v>10.8</v>
      </c>
      <c r="F441" s="31">
        <v>10.8</v>
      </c>
      <c r="G441" s="32"/>
      <c r="H441" s="32"/>
      <c r="I441" s="32"/>
      <c r="J441" s="32"/>
      <c r="K441" s="94"/>
      <c r="L441" s="32"/>
      <c r="M441" s="94"/>
      <c r="N441" s="32"/>
      <c r="O441" s="32"/>
      <c r="P441" s="32"/>
      <c r="Q441" s="32"/>
      <c r="R441" s="32"/>
      <c r="S441" s="210"/>
    </row>
    <row r="442" spans="1:19" ht="15" customHeight="1">
      <c r="A442" s="277"/>
      <c r="B442" s="295"/>
      <c r="C442" s="247" t="s">
        <v>2</v>
      </c>
      <c r="D442" s="6" t="s">
        <v>7</v>
      </c>
      <c r="E442" s="73">
        <f>AVERAGE(F442:S442)</f>
        <v>-1.5</v>
      </c>
      <c r="F442" s="23">
        <v>-1.5</v>
      </c>
      <c r="G442" s="24"/>
      <c r="H442" s="24"/>
      <c r="I442" s="24"/>
      <c r="J442" s="24"/>
      <c r="K442" s="95"/>
      <c r="L442" s="24"/>
      <c r="M442" s="95"/>
      <c r="N442" s="24"/>
      <c r="O442" s="24"/>
      <c r="P442" s="24"/>
      <c r="Q442" s="24"/>
      <c r="R442" s="24"/>
      <c r="S442" s="211"/>
    </row>
    <row r="443" spans="1:19" ht="15" customHeight="1">
      <c r="A443" s="277"/>
      <c r="B443" s="295"/>
      <c r="C443" s="243"/>
      <c r="D443" s="3" t="s">
        <v>5</v>
      </c>
      <c r="E443" s="61">
        <f>AVERAGE(F443:S443)</f>
        <v>10.4</v>
      </c>
      <c r="F443" s="17">
        <v>10.4</v>
      </c>
      <c r="G443" s="18"/>
      <c r="H443" s="18"/>
      <c r="I443" s="18"/>
      <c r="J443" s="18"/>
      <c r="K443" s="88"/>
      <c r="L443" s="18"/>
      <c r="M443" s="88"/>
      <c r="N443" s="18"/>
      <c r="O443" s="18"/>
      <c r="P443" s="18"/>
      <c r="Q443" s="18"/>
      <c r="R443" s="18"/>
      <c r="S443" s="205"/>
    </row>
    <row r="444" spans="1:19" ht="15" customHeight="1">
      <c r="A444" s="277"/>
      <c r="B444" s="295"/>
      <c r="C444" s="243"/>
      <c r="D444" s="59" t="s">
        <v>6</v>
      </c>
      <c r="E444" s="68">
        <f>AVERAGE(F444:S444)</f>
        <v>3.4</v>
      </c>
      <c r="F444" s="19">
        <v>3.4</v>
      </c>
      <c r="G444" s="20"/>
      <c r="H444" s="20"/>
      <c r="I444" s="20"/>
      <c r="J444" s="20"/>
      <c r="K444" s="89"/>
      <c r="L444" s="20"/>
      <c r="M444" s="89"/>
      <c r="N444" s="20"/>
      <c r="O444" s="20"/>
      <c r="P444" s="20"/>
      <c r="Q444" s="20"/>
      <c r="R444" s="20"/>
      <c r="S444" s="143"/>
    </row>
    <row r="445" spans="1:19" ht="15" customHeight="1">
      <c r="A445" s="277"/>
      <c r="B445" s="295"/>
      <c r="C445" s="243"/>
      <c r="D445" s="2" t="s">
        <v>10</v>
      </c>
      <c r="E445" s="62">
        <f>MIN(F445:S445)</f>
        <v>-3.6</v>
      </c>
      <c r="F445" s="29">
        <v>-3.6</v>
      </c>
      <c r="G445" s="30"/>
      <c r="H445" s="30"/>
      <c r="I445" s="30"/>
      <c r="J445" s="30"/>
      <c r="K445" s="93"/>
      <c r="L445" s="30"/>
      <c r="M445" s="93"/>
      <c r="N445" s="30"/>
      <c r="O445" s="30"/>
      <c r="P445" s="30"/>
      <c r="Q445" s="30"/>
      <c r="R445" s="30"/>
      <c r="S445" s="209"/>
    </row>
    <row r="446" spans="1:19" ht="15" customHeight="1">
      <c r="A446" s="277"/>
      <c r="B446" s="295"/>
      <c r="C446" s="244"/>
      <c r="D446" s="8" t="s">
        <v>4</v>
      </c>
      <c r="E446" s="70">
        <f>MAX(F446:S446)</f>
        <v>12.8</v>
      </c>
      <c r="F446" s="27">
        <v>12.8</v>
      </c>
      <c r="G446" s="28"/>
      <c r="H446" s="28"/>
      <c r="I446" s="28"/>
      <c r="J446" s="28"/>
      <c r="K446" s="91"/>
      <c r="L446" s="28"/>
      <c r="M446" s="91"/>
      <c r="N446" s="28"/>
      <c r="O446" s="28"/>
      <c r="P446" s="28"/>
      <c r="Q446" s="28"/>
      <c r="R446" s="28"/>
      <c r="S446" s="207"/>
    </row>
    <row r="447" spans="1:19" ht="15" customHeight="1">
      <c r="A447" s="277"/>
      <c r="B447" s="295"/>
      <c r="C447" s="279" t="s">
        <v>8</v>
      </c>
      <c r="D447" s="45" t="s">
        <v>7</v>
      </c>
      <c r="E447" s="74">
        <f>AVERAGE(F447:S447)</f>
        <v>0.2</v>
      </c>
      <c r="F447" s="46">
        <v>0.2</v>
      </c>
      <c r="G447" s="47"/>
      <c r="H447" s="47"/>
      <c r="I447" s="47"/>
      <c r="J447" s="47"/>
      <c r="K447" s="96"/>
      <c r="L447" s="47"/>
      <c r="M447" s="96"/>
      <c r="N447" s="47"/>
      <c r="O447" s="47"/>
      <c r="P447" s="47"/>
      <c r="Q447" s="47"/>
      <c r="R447" s="47"/>
      <c r="S447" s="212"/>
    </row>
    <row r="448" spans="1:19" ht="15" customHeight="1">
      <c r="A448" s="277"/>
      <c r="B448" s="295"/>
      <c r="C448" s="280"/>
      <c r="D448" s="3" t="s">
        <v>5</v>
      </c>
      <c r="E448" s="61">
        <f>AVERAGE(F448:S448)</f>
        <v>9.1</v>
      </c>
      <c r="F448" s="17">
        <v>9.1</v>
      </c>
      <c r="G448" s="18"/>
      <c r="H448" s="18"/>
      <c r="I448" s="18"/>
      <c r="J448" s="18"/>
      <c r="K448" s="88"/>
      <c r="L448" s="18"/>
      <c r="M448" s="88"/>
      <c r="N448" s="18"/>
      <c r="O448" s="18"/>
      <c r="P448" s="18"/>
      <c r="Q448" s="18"/>
      <c r="R448" s="18"/>
      <c r="S448" s="205"/>
    </row>
    <row r="449" spans="1:19" ht="15" customHeight="1">
      <c r="A449" s="277"/>
      <c r="B449" s="295"/>
      <c r="C449" s="280"/>
      <c r="D449" s="59" t="s">
        <v>6</v>
      </c>
      <c r="E449" s="68">
        <f>AVERAGE(F449:S449)</f>
        <v>4.0999999999999996</v>
      </c>
      <c r="F449" s="19">
        <v>4.0999999999999996</v>
      </c>
      <c r="G449" s="20"/>
      <c r="H449" s="20"/>
      <c r="I449" s="20"/>
      <c r="J449" s="20"/>
      <c r="K449" s="89"/>
      <c r="L449" s="20"/>
      <c r="M449" s="89"/>
      <c r="N449" s="20"/>
      <c r="O449" s="20"/>
      <c r="P449" s="20"/>
      <c r="Q449" s="20"/>
      <c r="R449" s="20"/>
      <c r="S449" s="143"/>
    </row>
    <row r="450" spans="1:19" ht="15" customHeight="1">
      <c r="A450" s="277"/>
      <c r="B450" s="295"/>
      <c r="C450" s="280"/>
      <c r="D450" s="2" t="s">
        <v>10</v>
      </c>
      <c r="E450" s="62">
        <f>MIN(F450:S450)</f>
        <v>-3.6</v>
      </c>
      <c r="F450" s="29">
        <v>-3.6</v>
      </c>
      <c r="G450" s="30"/>
      <c r="H450" s="30"/>
      <c r="I450" s="30"/>
      <c r="J450" s="30"/>
      <c r="K450" s="93"/>
      <c r="L450" s="30"/>
      <c r="M450" s="93"/>
      <c r="N450" s="30"/>
      <c r="O450" s="30"/>
      <c r="P450" s="30"/>
      <c r="Q450" s="30"/>
      <c r="R450" s="30"/>
      <c r="S450" s="209"/>
    </row>
    <row r="451" spans="1:19" ht="15" customHeight="1">
      <c r="A451" s="277"/>
      <c r="B451" s="295"/>
      <c r="C451" s="280"/>
      <c r="D451" s="3" t="s">
        <v>11</v>
      </c>
      <c r="E451" s="61">
        <f>MAX(F451:S451)</f>
        <v>5.7</v>
      </c>
      <c r="F451" s="17">
        <v>5.7</v>
      </c>
      <c r="G451" s="18"/>
      <c r="H451" s="18"/>
      <c r="I451" s="18"/>
      <c r="J451" s="18"/>
      <c r="K451" s="88"/>
      <c r="L451" s="18"/>
      <c r="M451" s="88"/>
      <c r="N451" s="18"/>
      <c r="O451" s="18"/>
      <c r="P451" s="18"/>
      <c r="Q451" s="18"/>
      <c r="R451" s="18"/>
      <c r="S451" s="205"/>
    </row>
    <row r="452" spans="1:19" ht="15" customHeight="1">
      <c r="A452" s="277"/>
      <c r="B452" s="295"/>
      <c r="C452" s="280"/>
      <c r="D452" s="2" t="s">
        <v>9</v>
      </c>
      <c r="E452" s="62">
        <f>MIN(F452:S452)</f>
        <v>2.9</v>
      </c>
      <c r="F452" s="29">
        <v>2.9</v>
      </c>
      <c r="G452" s="30"/>
      <c r="H452" s="30"/>
      <c r="I452" s="30"/>
      <c r="J452" s="30"/>
      <c r="K452" s="93"/>
      <c r="L452" s="30"/>
      <c r="M452" s="93"/>
      <c r="N452" s="30"/>
      <c r="O452" s="30"/>
      <c r="P452" s="30"/>
      <c r="Q452" s="30"/>
      <c r="R452" s="30"/>
      <c r="S452" s="209"/>
    </row>
    <row r="453" spans="1:19" ht="15" customHeight="1">
      <c r="A453" s="277"/>
      <c r="B453" s="295"/>
      <c r="C453" s="280"/>
      <c r="D453" s="3" t="s">
        <v>4</v>
      </c>
      <c r="E453" s="61">
        <f>MAX(F453:S453)</f>
        <v>12.8</v>
      </c>
      <c r="F453" s="17">
        <v>12.8</v>
      </c>
      <c r="G453" s="18"/>
      <c r="H453" s="18"/>
      <c r="I453" s="18"/>
      <c r="J453" s="18"/>
      <c r="K453" s="88"/>
      <c r="L453" s="18"/>
      <c r="M453" s="88"/>
      <c r="N453" s="18"/>
      <c r="O453" s="18"/>
      <c r="P453" s="18"/>
      <c r="Q453" s="18"/>
      <c r="R453" s="18"/>
      <c r="S453" s="205"/>
    </row>
    <row r="454" spans="1:19" ht="15" customHeight="1">
      <c r="A454" s="277"/>
      <c r="B454" s="295"/>
      <c r="C454" s="280"/>
      <c r="D454" s="148" t="s">
        <v>37</v>
      </c>
      <c r="E454" s="62">
        <f>MIN(F454:S454)</f>
        <v>0.9</v>
      </c>
      <c r="F454" s="29">
        <v>0.9</v>
      </c>
      <c r="G454" s="153"/>
      <c r="H454" s="153"/>
      <c r="I454" s="153"/>
      <c r="J454" s="153"/>
      <c r="K454" s="154"/>
      <c r="L454" s="153"/>
      <c r="M454" s="154"/>
      <c r="N454" s="153"/>
      <c r="O454" s="153"/>
      <c r="P454" s="153"/>
      <c r="Q454" s="153"/>
      <c r="R454" s="153"/>
      <c r="S454" s="213"/>
    </row>
    <row r="455" spans="1:19" ht="15" customHeight="1">
      <c r="A455" s="277"/>
      <c r="B455" s="295"/>
      <c r="C455" s="280"/>
      <c r="D455" s="148" t="s">
        <v>38</v>
      </c>
      <c r="E455" s="61">
        <f>MAX(F455:S455)</f>
        <v>6.5</v>
      </c>
      <c r="F455" s="17">
        <v>6.5</v>
      </c>
      <c r="G455" s="18"/>
      <c r="H455" s="18"/>
      <c r="I455" s="18"/>
      <c r="J455" s="18"/>
      <c r="K455" s="88"/>
      <c r="L455" s="18"/>
      <c r="M455" s="88"/>
      <c r="N455" s="18"/>
      <c r="O455" s="18"/>
      <c r="P455" s="18"/>
      <c r="Q455" s="18"/>
      <c r="R455" s="18"/>
      <c r="S455" s="205"/>
    </row>
    <row r="456" spans="1:19" ht="15" customHeight="1">
      <c r="A456" s="277"/>
      <c r="B456" s="295"/>
      <c r="C456" s="280"/>
      <c r="D456" s="5" t="s">
        <v>15</v>
      </c>
      <c r="E456" s="75">
        <f t="shared" ref="E456:E461" si="90">AVERAGE(F456:S456)</f>
        <v>18</v>
      </c>
      <c r="F456" s="33">
        <v>18</v>
      </c>
      <c r="G456" s="34"/>
      <c r="H456" s="34"/>
      <c r="I456" s="34"/>
      <c r="J456" s="34"/>
      <c r="K456" s="97"/>
      <c r="L456" s="34"/>
      <c r="M456" s="97"/>
      <c r="N456" s="34"/>
      <c r="O456" s="34"/>
      <c r="P456" s="34"/>
      <c r="Q456" s="34"/>
      <c r="R456" s="34"/>
      <c r="S456" s="192"/>
    </row>
    <row r="457" spans="1:19" ht="15" customHeight="1">
      <c r="A457" s="277"/>
      <c r="B457" s="295"/>
      <c r="C457" s="280"/>
      <c r="D457" s="5" t="s">
        <v>16</v>
      </c>
      <c r="E457" s="75">
        <f t="shared" si="90"/>
        <v>0</v>
      </c>
      <c r="F457" s="33">
        <v>0</v>
      </c>
      <c r="G457" s="34"/>
      <c r="H457" s="34"/>
      <c r="I457" s="34"/>
      <c r="J457" s="34"/>
      <c r="K457" s="97"/>
      <c r="L457" s="34"/>
      <c r="M457" s="97"/>
      <c r="N457" s="34"/>
      <c r="O457" s="34"/>
      <c r="P457" s="34"/>
      <c r="Q457" s="34"/>
      <c r="R457" s="34"/>
      <c r="S457" s="192"/>
    </row>
    <row r="458" spans="1:19" ht="15" customHeight="1">
      <c r="A458" s="277"/>
      <c r="B458" s="295"/>
      <c r="C458" s="280"/>
      <c r="D458" s="5" t="s">
        <v>17</v>
      </c>
      <c r="E458" s="75">
        <f t="shared" si="90"/>
        <v>0</v>
      </c>
      <c r="F458" s="33">
        <v>0</v>
      </c>
      <c r="G458" s="34"/>
      <c r="H458" s="34"/>
      <c r="I458" s="34"/>
      <c r="J458" s="34"/>
      <c r="K458" s="97"/>
      <c r="L458" s="34"/>
      <c r="M458" s="97"/>
      <c r="N458" s="34"/>
      <c r="O458" s="34"/>
      <c r="P458" s="34"/>
      <c r="Q458" s="34"/>
      <c r="R458" s="34"/>
      <c r="S458" s="192"/>
    </row>
    <row r="459" spans="1:19" ht="15" customHeight="1">
      <c r="A459" s="277"/>
      <c r="B459" s="296"/>
      <c r="C459" s="281"/>
      <c r="D459" s="11" t="s">
        <v>14</v>
      </c>
      <c r="E459" s="76">
        <f t="shared" si="90"/>
        <v>0</v>
      </c>
      <c r="F459" s="35">
        <v>0</v>
      </c>
      <c r="G459" s="36"/>
      <c r="H459" s="36"/>
      <c r="I459" s="36"/>
      <c r="J459" s="36"/>
      <c r="K459" s="98"/>
      <c r="L459" s="36"/>
      <c r="M459" s="98"/>
      <c r="N459" s="36"/>
      <c r="O459" s="36"/>
      <c r="P459" s="36"/>
      <c r="Q459" s="36"/>
      <c r="R459" s="36"/>
      <c r="S459" s="214"/>
    </row>
    <row r="460" spans="1:19" ht="15" customHeight="1">
      <c r="A460" s="277"/>
      <c r="B460" s="301" t="s">
        <v>22</v>
      </c>
      <c r="C460" s="302"/>
      <c r="D460" s="282"/>
      <c r="E460" s="77">
        <f t="shared" si="90"/>
        <v>85</v>
      </c>
      <c r="F460" s="37">
        <v>85</v>
      </c>
      <c r="G460" s="38"/>
      <c r="H460" s="38"/>
      <c r="I460" s="38"/>
      <c r="J460" s="38"/>
      <c r="K460" s="99"/>
      <c r="L460" s="38"/>
      <c r="M460" s="99"/>
      <c r="N460" s="38"/>
      <c r="O460" s="38"/>
      <c r="P460" s="38"/>
      <c r="Q460" s="38"/>
      <c r="R460" s="38"/>
      <c r="S460" s="215"/>
    </row>
    <row r="461" spans="1:19" ht="15" customHeight="1">
      <c r="A461" s="277"/>
      <c r="B461" s="233" t="s">
        <v>36</v>
      </c>
      <c r="C461" s="234"/>
      <c r="D461" s="235"/>
      <c r="E461" s="144">
        <f t="shared" si="90"/>
        <v>6.2</v>
      </c>
      <c r="F461" s="145">
        <v>6.2</v>
      </c>
      <c r="G461" s="146"/>
      <c r="H461" s="146"/>
      <c r="I461" s="146"/>
      <c r="J461" s="146"/>
      <c r="K461" s="147"/>
      <c r="L461" s="146"/>
      <c r="M461" s="147"/>
      <c r="N461" s="146"/>
      <c r="O461" s="146"/>
      <c r="P461" s="146"/>
      <c r="Q461" s="146"/>
      <c r="R461" s="146"/>
      <c r="S461" s="191"/>
    </row>
    <row r="462" spans="1:19" ht="15.75" customHeight="1">
      <c r="A462" s="277"/>
      <c r="B462" s="233" t="s">
        <v>35</v>
      </c>
      <c r="C462" s="234"/>
      <c r="D462" s="235"/>
      <c r="E462" s="144">
        <f>MAX(F462:S462)</f>
        <v>56.3</v>
      </c>
      <c r="F462" s="145">
        <v>56.3</v>
      </c>
      <c r="G462" s="146"/>
      <c r="H462" s="146"/>
      <c r="I462" s="146"/>
      <c r="J462" s="146"/>
      <c r="K462" s="147"/>
      <c r="L462" s="146"/>
      <c r="M462" s="147"/>
      <c r="N462" s="146"/>
      <c r="O462" s="146"/>
      <c r="P462" s="146"/>
      <c r="Q462" s="146"/>
      <c r="R462" s="146"/>
      <c r="S462" s="191"/>
    </row>
    <row r="463" spans="1:19">
      <c r="A463" s="277"/>
      <c r="B463" s="233" t="s">
        <v>19</v>
      </c>
      <c r="C463" s="234"/>
      <c r="D463" s="235"/>
      <c r="E463" s="75">
        <f>AVERAGE(F463:S463)</f>
        <v>9</v>
      </c>
      <c r="F463" s="33">
        <v>9</v>
      </c>
      <c r="G463" s="34"/>
      <c r="H463" s="34"/>
      <c r="I463" s="34"/>
      <c r="J463" s="34"/>
      <c r="K463" s="97"/>
      <c r="L463" s="34"/>
      <c r="M463" s="97"/>
      <c r="N463" s="34"/>
      <c r="O463" s="34"/>
      <c r="P463" s="34"/>
      <c r="Q463" s="34"/>
      <c r="R463" s="34"/>
      <c r="S463" s="192"/>
    </row>
    <row r="464" spans="1:19">
      <c r="A464" s="277"/>
      <c r="B464" s="233" t="s">
        <v>20</v>
      </c>
      <c r="C464" s="234"/>
      <c r="D464" s="235"/>
      <c r="E464" s="68">
        <f>AVERAGE(F464:S464)</f>
        <v>133.4</v>
      </c>
      <c r="F464" s="19">
        <v>133.4</v>
      </c>
      <c r="G464" s="20"/>
      <c r="H464" s="20"/>
      <c r="I464" s="20"/>
      <c r="J464" s="20"/>
      <c r="K464" s="89"/>
      <c r="L464" s="20"/>
      <c r="M464" s="89"/>
      <c r="N464" s="20"/>
      <c r="O464" s="20"/>
      <c r="P464" s="20"/>
      <c r="Q464" s="20"/>
      <c r="R464" s="20"/>
      <c r="S464" s="143"/>
    </row>
    <row r="465" spans="1:20" ht="15" customHeight="1">
      <c r="A465" s="277"/>
      <c r="B465" s="233" t="s">
        <v>48</v>
      </c>
      <c r="C465" s="234"/>
      <c r="D465" s="235"/>
      <c r="E465" s="68">
        <f>MAX(F465:S465)</f>
        <v>44.4</v>
      </c>
      <c r="F465" s="217">
        <v>44.4</v>
      </c>
      <c r="G465" s="218"/>
      <c r="H465" s="218"/>
      <c r="I465" s="218"/>
      <c r="J465" s="218"/>
      <c r="K465" s="219"/>
      <c r="L465" s="218"/>
      <c r="M465" s="219"/>
      <c r="N465" s="220"/>
      <c r="O465" s="220"/>
      <c r="P465" s="218"/>
      <c r="Q465" s="219"/>
      <c r="R465" s="220"/>
      <c r="S465" s="224"/>
      <c r="T465" s="223"/>
    </row>
    <row r="466" spans="1:20" ht="13.5" thickBot="1">
      <c r="A466" s="297"/>
      <c r="B466" s="298" t="s">
        <v>21</v>
      </c>
      <c r="C466" s="299"/>
      <c r="D466" s="300"/>
      <c r="E466" s="79">
        <f>AVERAGE(F466:S466)</f>
        <v>0</v>
      </c>
      <c r="F466" s="48">
        <v>0</v>
      </c>
      <c r="G466" s="49"/>
      <c r="H466" s="49"/>
      <c r="I466" s="49"/>
      <c r="J466" s="49"/>
      <c r="K466" s="101"/>
      <c r="L466" s="49"/>
      <c r="M466" s="101"/>
      <c r="N466" s="49"/>
      <c r="O466" s="49"/>
      <c r="P466" s="49"/>
      <c r="Q466" s="49"/>
      <c r="R466" s="49"/>
      <c r="S466" s="216"/>
    </row>
    <row r="467" spans="1:20" ht="13.5" thickTop="1"/>
  </sheetData>
  <mergeCells count="208">
    <mergeCell ref="A23:A46"/>
    <mergeCell ref="C27:D27"/>
    <mergeCell ref="C28:D28"/>
    <mergeCell ref="C26:D26"/>
    <mergeCell ref="B23:B28"/>
    <mergeCell ref="B29:B34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B35:B40"/>
    <mergeCell ref="C35:D35"/>
    <mergeCell ref="C36:D36"/>
    <mergeCell ref="C37:D37"/>
    <mergeCell ref="A1:S1"/>
    <mergeCell ref="A362:A396"/>
    <mergeCell ref="B362:B389"/>
    <mergeCell ref="C377:C389"/>
    <mergeCell ref="A257:A291"/>
    <mergeCell ref="B257:B284"/>
    <mergeCell ref="C272:C284"/>
    <mergeCell ref="A292:A326"/>
    <mergeCell ref="B292:B319"/>
    <mergeCell ref="C307:C319"/>
    <mergeCell ref="A327:A361"/>
    <mergeCell ref="B327:B354"/>
    <mergeCell ref="C342:C354"/>
    <mergeCell ref="C302:C306"/>
    <mergeCell ref="B361:D361"/>
    <mergeCell ref="B320:D320"/>
    <mergeCell ref="B323:D323"/>
    <mergeCell ref="B324:D324"/>
    <mergeCell ref="B326:D326"/>
    <mergeCell ref="C42:D42"/>
    <mergeCell ref="C43:D43"/>
    <mergeCell ref="C44:D44"/>
    <mergeCell ref="C45:D45"/>
    <mergeCell ref="C46:D46"/>
    <mergeCell ref="A397:A431"/>
    <mergeCell ref="B397:B424"/>
    <mergeCell ref="C412:C424"/>
    <mergeCell ref="A432:A466"/>
    <mergeCell ref="B432:B459"/>
    <mergeCell ref="C447:C459"/>
    <mergeCell ref="B466:D466"/>
    <mergeCell ref="C397:C401"/>
    <mergeCell ref="C402:C406"/>
    <mergeCell ref="B425:D425"/>
    <mergeCell ref="B428:D428"/>
    <mergeCell ref="B429:D429"/>
    <mergeCell ref="B431:D431"/>
    <mergeCell ref="B461:D461"/>
    <mergeCell ref="B462:D462"/>
    <mergeCell ref="B426:D426"/>
    <mergeCell ref="B427:D427"/>
    <mergeCell ref="B464:D464"/>
    <mergeCell ref="B463:D463"/>
    <mergeCell ref="B460:D460"/>
    <mergeCell ref="C432:C436"/>
    <mergeCell ref="C437:C441"/>
    <mergeCell ref="C442:C446"/>
    <mergeCell ref="B430:D430"/>
    <mergeCell ref="A152:A186"/>
    <mergeCell ref="B152:B179"/>
    <mergeCell ref="C167:C179"/>
    <mergeCell ref="A187:A221"/>
    <mergeCell ref="B187:B214"/>
    <mergeCell ref="C202:C214"/>
    <mergeCell ref="A222:A256"/>
    <mergeCell ref="B222:B249"/>
    <mergeCell ref="C237:C249"/>
    <mergeCell ref="B256:D256"/>
    <mergeCell ref="B251:D251"/>
    <mergeCell ref="B252:D252"/>
    <mergeCell ref="B250:D250"/>
    <mergeCell ref="B253:D253"/>
    <mergeCell ref="B254:D254"/>
    <mergeCell ref="C187:C191"/>
    <mergeCell ref="C222:C226"/>
    <mergeCell ref="C227:C231"/>
    <mergeCell ref="C232:C236"/>
    <mergeCell ref="A82:A116"/>
    <mergeCell ref="B82:B109"/>
    <mergeCell ref="C97:C109"/>
    <mergeCell ref="A117:A151"/>
    <mergeCell ref="B117:B144"/>
    <mergeCell ref="C132:C144"/>
    <mergeCell ref="B110:D110"/>
    <mergeCell ref="B113:D113"/>
    <mergeCell ref="B114:D114"/>
    <mergeCell ref="B146:D146"/>
    <mergeCell ref="B147:D147"/>
    <mergeCell ref="B111:D111"/>
    <mergeCell ref="B112:D112"/>
    <mergeCell ref="B145:D145"/>
    <mergeCell ref="B148:D148"/>
    <mergeCell ref="B149:D149"/>
    <mergeCell ref="C10:D10"/>
    <mergeCell ref="C11:D11"/>
    <mergeCell ref="B78:D78"/>
    <mergeCell ref="B17:D17"/>
    <mergeCell ref="B18:D18"/>
    <mergeCell ref="B79:D79"/>
    <mergeCell ref="B81:D81"/>
    <mergeCell ref="C47:C51"/>
    <mergeCell ref="C52:C56"/>
    <mergeCell ref="C57:C61"/>
    <mergeCell ref="C12:D12"/>
    <mergeCell ref="C13:D13"/>
    <mergeCell ref="C14:D14"/>
    <mergeCell ref="C15:D15"/>
    <mergeCell ref="B75:D75"/>
    <mergeCell ref="B76:D76"/>
    <mergeCell ref="B77:D77"/>
    <mergeCell ref="C38:D38"/>
    <mergeCell ref="C39:D39"/>
    <mergeCell ref="C40:D40"/>
    <mergeCell ref="B41:B46"/>
    <mergeCell ref="C41:D41"/>
    <mergeCell ref="B80:D80"/>
    <mergeCell ref="B47:B74"/>
    <mergeCell ref="C62:C74"/>
    <mergeCell ref="B393:D393"/>
    <mergeCell ref="B394:D394"/>
    <mergeCell ref="B396:D396"/>
    <mergeCell ref="C327:C331"/>
    <mergeCell ref="C332:C336"/>
    <mergeCell ref="C337:C341"/>
    <mergeCell ref="B355:D355"/>
    <mergeCell ref="B358:D358"/>
    <mergeCell ref="B359:D359"/>
    <mergeCell ref="C372:C376"/>
    <mergeCell ref="C367:C371"/>
    <mergeCell ref="C192:C196"/>
    <mergeCell ref="C197:C201"/>
    <mergeCell ref="B215:D215"/>
    <mergeCell ref="B218:D218"/>
    <mergeCell ref="B219:D219"/>
    <mergeCell ref="B221:D221"/>
    <mergeCell ref="B216:D216"/>
    <mergeCell ref="B217:D217"/>
    <mergeCell ref="B321:D321"/>
    <mergeCell ref="B322:D322"/>
    <mergeCell ref="C257:C261"/>
    <mergeCell ref="C362:C366"/>
    <mergeCell ref="B390:D390"/>
    <mergeCell ref="A2:D2"/>
    <mergeCell ref="C4:D4"/>
    <mergeCell ref="C5:D5"/>
    <mergeCell ref="C6:D6"/>
    <mergeCell ref="C7:D7"/>
    <mergeCell ref="C8:D8"/>
    <mergeCell ref="C117:C121"/>
    <mergeCell ref="C122:C126"/>
    <mergeCell ref="C127:C131"/>
    <mergeCell ref="C82:C86"/>
    <mergeCell ref="C87:C91"/>
    <mergeCell ref="C92:C96"/>
    <mergeCell ref="C3:D3"/>
    <mergeCell ref="B116:D116"/>
    <mergeCell ref="B16:D16"/>
    <mergeCell ref="B19:D19"/>
    <mergeCell ref="B20:D20"/>
    <mergeCell ref="B22:D22"/>
    <mergeCell ref="C9:D9"/>
    <mergeCell ref="A3:A22"/>
    <mergeCell ref="B3:B15"/>
    <mergeCell ref="A47:A81"/>
    <mergeCell ref="B182:D182"/>
    <mergeCell ref="B291:D291"/>
    <mergeCell ref="B286:D286"/>
    <mergeCell ref="B287:D287"/>
    <mergeCell ref="C292:C296"/>
    <mergeCell ref="C297:C301"/>
    <mergeCell ref="C262:C266"/>
    <mergeCell ref="C267:C271"/>
    <mergeCell ref="B285:D285"/>
    <mergeCell ref="B288:D288"/>
    <mergeCell ref="B289:D289"/>
    <mergeCell ref="B465:D465"/>
    <mergeCell ref="B21:D21"/>
    <mergeCell ref="B115:D115"/>
    <mergeCell ref="B150:D150"/>
    <mergeCell ref="B185:D185"/>
    <mergeCell ref="B220:D220"/>
    <mergeCell ref="B255:D255"/>
    <mergeCell ref="B290:D290"/>
    <mergeCell ref="B325:D325"/>
    <mergeCell ref="B360:D360"/>
    <mergeCell ref="B395:D395"/>
    <mergeCell ref="B151:D151"/>
    <mergeCell ref="B391:D391"/>
    <mergeCell ref="B392:D392"/>
    <mergeCell ref="B356:D356"/>
    <mergeCell ref="B357:D357"/>
    <mergeCell ref="C152:C156"/>
    <mergeCell ref="C157:C161"/>
    <mergeCell ref="C162:C166"/>
    <mergeCell ref="B180:D180"/>
    <mergeCell ref="B183:D183"/>
    <mergeCell ref="B184:D184"/>
    <mergeCell ref="B186:D186"/>
    <mergeCell ref="B181:D181"/>
  </mergeCells>
  <dataValidations count="4">
    <dataValidation type="decimal" operator="lessThan" allowBlank="1" showInputMessage="1" showErrorMessage="1" errorTitle="Immissione dato errato." error="Il dato inserito deve essere un numero." sqref="F466:S466 F431:S463 F361:S393 F396:S428 F326:S358 F291:S323 F256:S288 F221:S253 F186:S218 F151:S183 F116:S148 F47:S78 F81:S113">
      <formula1>101</formula1>
    </dataValidation>
    <dataValidation operator="lessThan" allowBlank="1" showInputMessage="1" showErrorMessage="1" errorTitle="Immissione dato errato." error="Il dato inserito deve essere un numero." sqref="E466 E431:E463 E396:E429 E361:E394 E326:E359 E291:E324 E256:E289 E221:E254 E186:E219 E151:E184 E116:E149 E81:E114 E47:E78 E17"/>
    <dataValidation type="decimal" operator="lessThan" allowBlank="1" showInputMessage="1" showErrorMessage="1" sqref="E464:S465 E395:S395 E360:S360 E325:S325 E290:S290 E255:S255 E220:S220 E185:S185 E150:S150 F149:S149 E430:S430 E79:S80 E115:S115 F114:S114">
      <formula1>1000</formula1>
    </dataValidation>
    <dataValidation type="decimal" operator="lessThan" allowBlank="1" showInputMessage="1" showErrorMessage="1" errorTitle="Immissione dato errato." error="Il dato inserito deve essere un numero." sqref="F394:S394 F429:S429 F184:S184 F219:S219 F254:S254 F289:S289 F324:S324 F359:S359">
      <formula1>1000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Medie ed estremi</vt:lpstr>
      <vt:lpstr>'Medie ed estremi'!Area_stampa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Cooler Master</dc:creator>
  <cp:lastModifiedBy>FABIO</cp:lastModifiedBy>
  <dcterms:created xsi:type="dcterms:W3CDTF">2015-11-15T06:22:40Z</dcterms:created>
  <dcterms:modified xsi:type="dcterms:W3CDTF">2025-05-01T05:03:07Z</dcterms:modified>
</cp:coreProperties>
</file>